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0875" windowHeight="8700"/>
  </bookViews>
  <sheets>
    <sheet name="План 2017" sheetId="29" r:id="rId1"/>
  </sheets>
  <definedNames>
    <definedName name="_xlnm.Print_Area" localSheetId="0">'План 2017'!$A$2:$K$146</definedName>
  </definedNames>
  <calcPr calcId="144525"/>
</workbook>
</file>

<file path=xl/calcChain.xml><?xml version="1.0" encoding="utf-8"?>
<calcChain xmlns="http://schemas.openxmlformats.org/spreadsheetml/2006/main">
  <c r="F20" i="29" l="1"/>
  <c r="F24" i="29"/>
  <c r="F32" i="29"/>
  <c r="F41" i="29"/>
  <c r="F48" i="29"/>
  <c r="F53" i="29"/>
  <c r="F63" i="29"/>
  <c r="F83" i="29"/>
  <c r="F103" i="29"/>
  <c r="F119" i="29"/>
  <c r="F132" i="29"/>
  <c r="F136" i="29"/>
  <c r="F25" i="29" l="1"/>
</calcChain>
</file>

<file path=xl/sharedStrings.xml><?xml version="1.0" encoding="utf-8"?>
<sst xmlns="http://schemas.openxmlformats.org/spreadsheetml/2006/main" count="238" uniqueCount="232">
  <si>
    <t>Услуги банка</t>
  </si>
  <si>
    <t>Обслуживание системы автоматического управления глубинными насосами</t>
  </si>
  <si>
    <t>Проведение общих культурно-массовых мероприятий</t>
  </si>
  <si>
    <t>Обкашивание обочин, дорог внутри поселка (8 км)</t>
  </si>
  <si>
    <t>Содержание стадиона и детской площадки (заливка и расчистка катка. Ремонт и уход за спортивными снарядами на стадионе и детской площадке)</t>
  </si>
  <si>
    <t>Вывоз ТБО</t>
  </si>
  <si>
    <t>Подготовка водопроводных сетей к зимнему времени</t>
  </si>
  <si>
    <t>Выпуск газеты "Наш общий дом"</t>
  </si>
  <si>
    <t xml:space="preserve">Аренда ВЛ-0,4 кВ, ВЛ-10 кВ                                           </t>
  </si>
  <si>
    <t>Ремонт гравийных дорог</t>
  </si>
  <si>
    <t>Аренда (МТС, БВК)</t>
  </si>
  <si>
    <t>Расчистка дорог от снега и грязи, подсыпка дорог</t>
  </si>
  <si>
    <t xml:space="preserve">Непредвиденные расходы   </t>
  </si>
  <si>
    <t>Техническое обслуживание ПК</t>
  </si>
  <si>
    <t>Хозяйственные нужды</t>
  </si>
  <si>
    <t>Обслуживание контрольно-кассовой машины</t>
  </si>
  <si>
    <t>Информационно-техническое сопровождение пользователей 1С:бухгалтерия, электронная отчётность</t>
  </si>
  <si>
    <t>Заработная плата</t>
  </si>
  <si>
    <t>ГСМ и содержание а/м Рено Меган</t>
  </si>
  <si>
    <t xml:space="preserve">Сотовая связь </t>
  </si>
  <si>
    <t>Расходные материалы для ПК</t>
  </si>
  <si>
    <t>Электроэнергия на наружное освещение поселка</t>
  </si>
  <si>
    <t>Обязательное страхование автотранспорта (ОСАГО 2 ед.)</t>
  </si>
  <si>
    <t>ГСМ и содержание а/м УАЗ-Cargo</t>
  </si>
  <si>
    <t>Абонентская плата телефонных номеров, прочие услуги телефонной связи (интернет, межгород)</t>
  </si>
  <si>
    <t>Канцелярские расходы</t>
  </si>
  <si>
    <t>Взносы с ФОТ (30,2%)</t>
  </si>
  <si>
    <t>Транспортный налог Рено Меган, УАЗ</t>
  </si>
  <si>
    <t>Земельный налог</t>
  </si>
  <si>
    <t>Лампа ДРЛ-250 (150 шт*480 руб)</t>
  </si>
  <si>
    <t xml:space="preserve">Арендная плата за землю под стадионом </t>
  </si>
  <si>
    <t>Арендная плата за землю под детской площадкой</t>
  </si>
  <si>
    <t>Арендная плата за землю под ВЛ, ЛЭП</t>
  </si>
  <si>
    <t>1.1.</t>
  </si>
  <si>
    <t>1.2.</t>
  </si>
  <si>
    <t>1.3.</t>
  </si>
  <si>
    <t>1.5.</t>
  </si>
  <si>
    <t>2.1.</t>
  </si>
  <si>
    <t>2.2.</t>
  </si>
  <si>
    <t>2.3.</t>
  </si>
  <si>
    <t>2.4.</t>
  </si>
  <si>
    <t>Ремонт и замена  приборов коммерческого учета электроэнергии в РУ-0,4 кВ ТП, согласно Актов инженера-инспектора ООО "Иркутскэнергосбыт"</t>
  </si>
  <si>
    <t>Членские взносы прошлых лет</t>
  </si>
  <si>
    <t>Рассылка SMS оповещения</t>
  </si>
  <si>
    <t>ИТОГО:</t>
  </si>
  <si>
    <t xml:space="preserve">Вступительные взносы </t>
  </si>
  <si>
    <t>Статьи расходов: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</si>
  <si>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</si>
  <si>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</si>
  <si>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</si>
  <si>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</si>
  <si>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</si>
  <si>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</si>
  <si>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</si>
  <si>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</si>
  <si>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</si>
  <si>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1.3.1.</t>
  </si>
  <si>
    <t>1.4.1.</t>
  </si>
  <si>
    <t>1.4.2.</t>
  </si>
  <si>
    <t>1.4.3.</t>
  </si>
  <si>
    <t>Организация субботника</t>
  </si>
  <si>
    <t>1.3.2.</t>
  </si>
  <si>
    <t>1.3.3.</t>
  </si>
  <si>
    <t>1.1.7.</t>
  </si>
  <si>
    <t>Содержание электрохозяйства:</t>
  </si>
  <si>
    <t>Содержание автодорог:</t>
  </si>
  <si>
    <t>Электроэнергия на здание ВНС</t>
  </si>
  <si>
    <t>1.1.8.</t>
  </si>
  <si>
    <t>Содержание почтового отделения</t>
  </si>
  <si>
    <t>3.1.</t>
  </si>
  <si>
    <t>Наименование статей</t>
  </si>
  <si>
    <t xml:space="preserve">                                                   </t>
  </si>
  <si>
    <t>Аренда кабинетов</t>
  </si>
  <si>
    <t>Объявление в СМИ</t>
  </si>
  <si>
    <t>1.4.4.</t>
  </si>
  <si>
    <t xml:space="preserve">  Содержание поселка:</t>
  </si>
  <si>
    <t xml:space="preserve">1. 4. </t>
  </si>
  <si>
    <t>Культурно-массовые мероприятия:</t>
  </si>
  <si>
    <t>Организационные расходы:</t>
  </si>
  <si>
    <t>Содержание водопроводного хозяйства:</t>
  </si>
  <si>
    <t>Налоговые платежи:</t>
  </si>
  <si>
    <t>1. Членский взнос:</t>
  </si>
  <si>
    <t>2. Прочие доходы:</t>
  </si>
  <si>
    <t>3. Реализация 2, 1 га: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</si>
  <si>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</si>
  <si>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</si>
  <si>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</si>
  <si>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</si>
  <si>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</si>
  <si>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</si>
  <si>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</si>
  <si>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</si>
  <si>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</si>
  <si>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</si>
  <si>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</si>
  <si>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 xml:space="preserve">Налог по упрощенной системе налогообложения (6%) </t>
  </si>
  <si>
    <t>Оплата по договору юридических услуг</t>
  </si>
  <si>
    <t>Содержание правления:</t>
  </si>
  <si>
    <t>расход</t>
  </si>
  <si>
    <t>Химические и бактериологические анализы воды</t>
  </si>
  <si>
    <t>Приобретение оборудования и материалов для обслуживания водопроводных сетей</t>
  </si>
  <si>
    <t>Охранная сигнализация на 2-х водонапорных башнях и     4-х скважинах</t>
  </si>
  <si>
    <t>Регистрация права собственности, геодезические работы, межевание.</t>
  </si>
  <si>
    <t>Содержание сайта ТСН "Молодёжное"</t>
  </si>
  <si>
    <t>Ямочный ремонт асфальтового покрытия дорог ТСН</t>
  </si>
  <si>
    <t>Остаток денежных средств на  2017 г.</t>
  </si>
  <si>
    <t>Всего рублей с учетом остатка финансовых средств за 2016год</t>
  </si>
  <si>
    <t>Устранение аварийных ситуаций на сетях ТСН</t>
  </si>
  <si>
    <t>1.3.4.</t>
  </si>
  <si>
    <t>Приобретение одного мегаватта</t>
  </si>
  <si>
    <t>Проведение количественного химического анализа проб воды</t>
  </si>
  <si>
    <t>Уточнение границ откосов,ливнёвок (спорные вопросы)</t>
  </si>
  <si>
    <t>Регистрация в ФРС водонапорных башен 2шт и 4 скважины</t>
  </si>
  <si>
    <t>Оплата госпошлины за выдачу повторного свидетельства о гос. регистрации 2шт*1000.00р.(КПП и 297445 кв.м.)</t>
  </si>
  <si>
    <t xml:space="preserve">Оплата за оформление сооружений,зданий (Подстанции,эл.столбы ВЛ 10кВт)в ЗАО "Вост.Сиб.геодезическое предприятие" </t>
  </si>
  <si>
    <t>Получение сведений ЕГРЮЛ 4шт.*400 р.</t>
  </si>
  <si>
    <t>План   из расчета            22 000 руб</t>
  </si>
  <si>
    <t>1.2.4.</t>
  </si>
  <si>
    <t xml:space="preserve">538 членских взносов </t>
  </si>
  <si>
    <r>
      <t xml:space="preserve">из них 31 человек оплатили членские взносы ранее (асфальтирование)                               </t>
    </r>
    <r>
      <rPr>
        <sz val="30"/>
        <rFont val="Bookman Old Style"/>
        <family val="1"/>
        <charset val="204"/>
      </rPr>
      <t>507ч</t>
    </r>
  </si>
  <si>
    <t>Обязательные платежи</t>
  </si>
  <si>
    <t>Закрытие асфальтом 12605 м2</t>
  </si>
  <si>
    <t>Резинокордовые настилы</t>
  </si>
  <si>
    <t>1.2.5.</t>
  </si>
  <si>
    <t>1.2.6.</t>
  </si>
  <si>
    <t>Светильники наружного освещения     (20шт.*8500,00руб.)</t>
  </si>
  <si>
    <t>1.4.5.</t>
  </si>
  <si>
    <t>1.4.5.1.</t>
  </si>
  <si>
    <t>Содержание КПП</t>
  </si>
  <si>
    <t xml:space="preserve"> Инвестиционные проекты:                      </t>
  </si>
  <si>
    <t xml:space="preserve">Охрана поселка 2 чел.*24 часа*365 дней*100 руб./час (в т. ч. Охрана общественного порядка на территории ТСН, работа ГБР, тревожная кнопка и сигнализация в кассе ТСН).      </t>
  </si>
  <si>
    <t>Электроэнергия на кабинеты правления (по счётчику)</t>
  </si>
  <si>
    <t xml:space="preserve">Целевые взносы </t>
  </si>
  <si>
    <t>Штраф за нарушение сроков переоформления участка с кадастровым № 577</t>
  </si>
  <si>
    <t>Штраф за  безлицензионную добычу подземных вод</t>
  </si>
  <si>
    <t>Лицензирование скважин</t>
  </si>
  <si>
    <t>Организация пожарных проездов (ул.Звёздная)</t>
  </si>
  <si>
    <t>Договор с гидроэкологом</t>
  </si>
  <si>
    <t>Государственная пошлина за предоставление лицензии</t>
  </si>
  <si>
    <t>Подсчёт запасов,технический проект</t>
  </si>
  <si>
    <t>Водный налог</t>
  </si>
  <si>
    <t>Страховые взносы во внебюджетные фонды 30%</t>
  </si>
  <si>
    <t>Аренда нежилого помещения (22500,00руб.*12)</t>
  </si>
  <si>
    <t>Заработная плата сотруднику почты 6500,00руб.*12</t>
  </si>
  <si>
    <t>Поздравление ветеранов (65 человек)</t>
  </si>
  <si>
    <t>Услуги звукооператора</t>
  </si>
  <si>
    <t>Изготовление баннера и растяжки о проведении собрания</t>
  </si>
  <si>
    <t>СМС рассылка</t>
  </si>
  <si>
    <t>Типографские расходы</t>
  </si>
  <si>
    <t xml:space="preserve">Премия </t>
  </si>
  <si>
    <t>Проведение юбилея ТСН "Молодёжное" 25лет</t>
  </si>
  <si>
    <t>Публикация объявления о собрании в газете "Ангарские огни"</t>
  </si>
  <si>
    <t>Арендная плата актового зала в ИрГСХА  (с 9-00 - 15-00)</t>
  </si>
  <si>
    <t xml:space="preserve">1.6. 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</si>
  <si>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</si>
  <si>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</si>
  <si>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</si>
  <si>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</si>
  <si>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</si>
  <si>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</si>
  <si>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</si>
  <si>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</si>
  <si>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</si>
  <si>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</si>
  <si>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1.6.10.1</t>
  </si>
  <si>
    <t>1.6.10.2</t>
  </si>
  <si>
    <t>1.6.10.3</t>
  </si>
  <si>
    <t>1.6.11.</t>
  </si>
  <si>
    <t>1.6.12.</t>
  </si>
  <si>
    <t>1.6.13.</t>
  </si>
  <si>
    <t>1.6.14.</t>
  </si>
  <si>
    <t>1.6.15.</t>
  </si>
  <si>
    <t>1.6.16.</t>
  </si>
  <si>
    <t>1.7.</t>
  </si>
  <si>
    <t>1.7.1.</t>
  </si>
  <si>
    <t>1.7.2.</t>
  </si>
  <si>
    <t>1.7.2.1</t>
  </si>
  <si>
    <t>1.7.2.2</t>
  </si>
  <si>
    <t>1.7.2.3</t>
  </si>
  <si>
    <t>1.7.2.4</t>
  </si>
  <si>
    <t>1.7.2.5</t>
  </si>
  <si>
    <t>1.7.2.6</t>
  </si>
  <si>
    <t>1.7.2.7</t>
  </si>
  <si>
    <t>1.7.2.8</t>
  </si>
  <si>
    <t>1.7.3.</t>
  </si>
  <si>
    <t>1.7.4.</t>
  </si>
  <si>
    <t>1.7.5.</t>
  </si>
  <si>
    <t>1.7.6.</t>
  </si>
  <si>
    <t>1.7.7.</t>
  </si>
  <si>
    <t>1.8.</t>
  </si>
  <si>
    <t>1.8.1.</t>
  </si>
  <si>
    <t>1.8.2.</t>
  </si>
  <si>
    <t>1.8.3.</t>
  </si>
  <si>
    <t>1.8.4.</t>
  </si>
  <si>
    <t>1.8.5.</t>
  </si>
  <si>
    <t>1.8.6.</t>
  </si>
  <si>
    <t>1.9.</t>
  </si>
  <si>
    <t>1.9.1.</t>
  </si>
  <si>
    <t>1.10.</t>
  </si>
  <si>
    <t>1.10.1.</t>
  </si>
  <si>
    <t>1.10.2.</t>
  </si>
  <si>
    <t>1.10.3.</t>
  </si>
  <si>
    <t>1.10.4.</t>
  </si>
  <si>
    <t>1.9.2.</t>
  </si>
  <si>
    <t>Пропускная система на КПП оплачено 08.02.2017г</t>
  </si>
  <si>
    <t>Устранение пучинистых участков дороги по ул.Солнечной</t>
  </si>
  <si>
    <t>Ремонт здания правления по ул.Школьная,35а</t>
  </si>
  <si>
    <t>Госпошлина за регистрацию права собственности</t>
  </si>
  <si>
    <t>1.5.1.1.</t>
  </si>
  <si>
    <t>Госпошлина за регистрацию права собственности земельных участков (4*22000,00)</t>
  </si>
  <si>
    <t>Регистрация в ФРС электросетей дорог 2.1 га</t>
  </si>
  <si>
    <t>1.5.1.2.</t>
  </si>
  <si>
    <t>1.5.1.3</t>
  </si>
  <si>
    <t>Регистрация в ФРС 129 кв.м; 9 кв.м. земельного участка и сооружений</t>
  </si>
  <si>
    <t>1.5.1.4.</t>
  </si>
  <si>
    <t>1.5.1.5.</t>
  </si>
  <si>
    <t>1.5.8.1.</t>
  </si>
  <si>
    <t>1.5.8.2.</t>
  </si>
  <si>
    <t>1.5.8.3.</t>
  </si>
  <si>
    <t>Печать устава + раздатка по 600 экз.</t>
  </si>
  <si>
    <t xml:space="preserve">Судебные расходы </t>
  </si>
  <si>
    <t>СТАТЬИ ДОХОДОВ:</t>
  </si>
  <si>
    <t>2.5.</t>
  </si>
  <si>
    <t>1.4.5.2.</t>
  </si>
  <si>
    <t>1.4.5.3</t>
  </si>
  <si>
    <t>1.4.5.4.</t>
  </si>
  <si>
    <t>Оплата по Договору № 10/12 возмездного оказания услуг от 30.12.11 г. (работы по обслуживанию распределительных устройств-0,4 кВ,  электросетей и приборов учета ТСН "Молодежное" на ТП, водонапорных башен, сбор показаний электросчетчиков, выполнение условий договора электроснабжения № 784 и др.</t>
  </si>
  <si>
    <t>Прочие поступления (возврат за экспертизу по ГипрдорНИИ,по иску к Зырянову,ФСС,исполнительные листы)</t>
  </si>
  <si>
    <r>
      <rPr>
        <b/>
        <sz val="45"/>
        <rFont val="Bookman Old Style"/>
        <family val="1"/>
        <charset val="204"/>
      </rPr>
      <t>Проведение собрания</t>
    </r>
    <r>
      <rPr>
        <sz val="45"/>
        <rFont val="Bookman Old Style"/>
        <family val="1"/>
        <charset val="204"/>
      </rPr>
      <t xml:space="preserve">     </t>
    </r>
  </si>
  <si>
    <t>Смета доходов и расходов ТСН "Молодёжное"2017 год</t>
  </si>
  <si>
    <t>Продажа 4-х участков</t>
  </si>
  <si>
    <t>3.Реализация 2,1 га: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</si>
</sst>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Times New Roman"/>
      <charset val="204"/>
    </font>
    <font>
      <sz val="30"/>
      <name val="Times New Roman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0"/>
      <name val="Bookman Old Style"/>
      <family val="1"/>
      <charset val="204"/>
    </font>
    <font>
      <b/>
      <sz val="45"/>
      <name val="Bookman Old Style"/>
      <family val="1"/>
      <charset val="204"/>
    </font>
    <font>
      <b/>
      <sz val="50"/>
      <name val="Bookman Old Style"/>
      <family val="1"/>
      <charset val="204"/>
    </font>
    <font>
      <sz val="45"/>
      <name val="Bookman Old Style"/>
      <family val="1"/>
      <charset val="204"/>
    </font>
    <font>
      <sz val="45"/>
      <name val="Times New Roman"/>
      <family val="1"/>
      <charset val="204"/>
    </font>
    <font>
      <b/>
      <sz val="45"/>
      <name val="Calibri"/>
      <family val="2"/>
      <charset val="204"/>
    </font>
    <font>
      <sz val="48"/>
      <name val="Bookman Old Style"/>
      <family val="1"/>
      <charset val="204"/>
    </font>
    <font>
      <sz val="40"/>
      <name val="Times New Roman"/>
      <family val="1"/>
      <charset val="204"/>
    </font>
    <font>
      <b/>
      <sz val="48"/>
      <name val="Bookman Old Style"/>
      <family val="1"/>
      <charset val="204"/>
    </font>
    <font>
      <b/>
      <sz val="55"/>
      <name val="Bookman Old Style"/>
      <family val="1"/>
      <charset val="204"/>
    </font>
    <font>
      <sz val="30"/>
      <name val="Bookman Old Style"/>
      <family val="1"/>
      <charset val="204"/>
    </font>
    <font>
      <sz val="40"/>
      <color rgb="FF333333"/>
      <name val="Bookman Old Style"/>
      <family val="1"/>
      <charset val="204"/>
    </font>
    <font>
      <sz val="40"/>
      <name val="Bookman Old Style"/>
      <family val="1"/>
      <charset val="204"/>
    </font>
    <font>
      <b/>
      <sz val="72"/>
      <name val="Bookman Old Style"/>
      <family val="1"/>
      <charset val="204"/>
    </font>
    <font>
      <sz val="45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4" fontId="7" fillId="3" borderId="3" xfId="0" applyNumberFormat="1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0" borderId="0" xfId="0" applyFont="1" applyAlignment="1"/>
    <xf numFmtId="4" fontId="5" fillId="2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4" fillId="3" borderId="0" xfId="0" applyFont="1" applyFill="1"/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8" fillId="0" borderId="0" xfId="0" applyFont="1"/>
    <xf numFmtId="0" fontId="11" fillId="0" borderId="0" xfId="0" applyFont="1"/>
    <xf numFmtId="16" fontId="7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3" borderId="6" xfId="0" applyFont="1" applyFill="1" applyBorder="1"/>
    <xf numFmtId="0" fontId="4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" fontId="1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8" fillId="0" borderId="0" xfId="0" applyNumberFormat="1" applyFont="1"/>
    <xf numFmtId="0" fontId="10" fillId="3" borderId="1" xfId="0" applyFont="1" applyFill="1" applyBorder="1" applyAlignment="1"/>
    <xf numFmtId="0" fontId="7" fillId="3" borderId="1" xfId="0" applyFont="1" applyFill="1" applyBorder="1" applyAlignment="1">
      <alignment horizontal="justify"/>
    </xf>
    <xf numFmtId="0" fontId="5" fillId="3" borderId="1" xfId="0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5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16" fontId="5" fillId="3" borderId="1" xfId="0" applyNumberFormat="1" applyFont="1" applyFill="1" applyBorder="1" applyAlignment="1"/>
    <xf numFmtId="14" fontId="7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4" fontId="7" fillId="3" borderId="2" xfId="0" applyNumberFormat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horizontal="left" wrapText="1"/>
    </xf>
    <xf numFmtId="0" fontId="5" fillId="3" borderId="4" xfId="0" applyFont="1" applyFill="1" applyBorder="1" applyAlignment="1"/>
    <xf numFmtId="0" fontId="16" fillId="3" borderId="1" xfId="0" applyFont="1" applyFill="1" applyBorder="1" applyAlignment="1">
      <alignment horizontal="justify"/>
    </xf>
    <xf numFmtId="4" fontId="6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7" fillId="3" borderId="4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5" fillId="3" borderId="0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" fontId="7" fillId="3" borderId="5" xfId="0" applyNumberFormat="1" applyFont="1" applyFill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4" fontId="5" fillId="3" borderId="5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4" fontId="13" fillId="3" borderId="5" xfId="0" applyNumberFormat="1" applyFont="1" applyFill="1" applyBorder="1" applyAlignment="1">
      <alignment horizontal="center"/>
    </xf>
    <xf numFmtId="4" fontId="13" fillId="3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4" fontId="7" fillId="3" borderId="2" xfId="0" applyNumberFormat="1" applyFont="1" applyFill="1" applyBorder="1" applyAlignment="1">
      <alignment horizontal="left" wrapText="1"/>
    </xf>
    <xf numFmtId="14" fontId="7" fillId="3" borderId="4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4" fontId="5" fillId="3" borderId="2" xfId="0" applyNumberFormat="1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" fontId="7" fillId="3" borderId="2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6" fillId="3" borderId="4" xfId="0" applyNumberFormat="1" applyFont="1" applyFill="1" applyBorder="1" applyAlignment="1">
      <alignment horizontal="left"/>
    </xf>
    <xf numFmtId="4" fontId="18" fillId="3" borderId="5" xfId="0" applyNumberFormat="1" applyFont="1" applyFill="1" applyBorder="1" applyAlignment="1">
      <alignment horizontal="center" wrapText="1"/>
    </xf>
    <xf numFmtId="4" fontId="18" fillId="3" borderId="4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12" fillId="3" borderId="2" xfId="0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53"/>
  <sheetViews>
    <sheetView tabSelected="1" view="pageBreakPreview" topLeftCell="A116" zoomScale="25" zoomScaleSheetLayoutView="25" workbookViewId="0">
      <selection activeCell="E23" sqref="E23"/>
    </sheetView>
  </sheetViews>
  <sheetFormatPr defaultRowHeight="12.75" x14ac:dyDescent="0.2"/>
  <cols>
    <col min="1" max="1" width="14" customWidth="1"/>
    <col min="2" max="2" width="35.33203125" customWidth="1"/>
    <col min="3" max="3" width="50" customWidth="1"/>
    <col min="4" max="4" width="46.5" customWidth="1"/>
    <col min="5" max="5" width="255.83203125" customWidth="1"/>
    <col min="6" max="6" width="102.5" customWidth="1"/>
    <col min="7" max="7" width="14.6640625" hidden="1" customWidth="1"/>
    <col min="8" max="8" width="0.33203125" hidden="1" customWidth="1"/>
    <col min="9" max="9" width="0.1640625" hidden="1" customWidth="1"/>
    <col min="10" max="10" width="5.6640625" hidden="1" customWidth="1"/>
    <col min="11" max="11" width="43.33203125" hidden="1" customWidth="1"/>
    <col min="12" max="12" width="2" hidden="1" customWidth="1"/>
    <col min="13" max="13" width="68.6640625" customWidth="1"/>
    <col min="16" max="16" width="7.33203125" customWidth="1"/>
    <col min="17" max="18" width="9.33203125" hidden="1" customWidth="1"/>
    <col min="19" max="19" width="8" hidden="1" customWidth="1"/>
    <col min="20" max="20" width="156.6640625" hidden="1" customWidth="1"/>
    <col min="21" max="26" width="9.33203125" hidden="1" customWidth="1"/>
  </cols>
  <sheetData>
    <row r="1" spans="1:19" ht="9.75" hidden="1" customHeight="1" x14ac:dyDescent="0.2"/>
    <row r="2" spans="1:19" ht="59.25" customHeight="1" x14ac:dyDescent="0.3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9" ht="92.25" customHeight="1" x14ac:dyDescent="1.1499999999999999">
      <c r="A3" s="27"/>
      <c r="B3" s="165" t="s">
        <v>229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0"/>
      <c r="N3" s="10"/>
      <c r="O3" s="10"/>
    </row>
    <row r="4" spans="1:19" ht="7.5" customHeight="1" x14ac:dyDescent="0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0"/>
      <c r="N4" s="10"/>
      <c r="O4" s="10"/>
      <c r="P4" s="10"/>
      <c r="Q4" s="10"/>
      <c r="R4" s="10"/>
      <c r="S4" s="10"/>
    </row>
    <row r="5" spans="1:19" ht="0.75" customHeight="1" x14ac:dyDescent="0.3">
      <c r="A5" s="5"/>
      <c r="B5" s="5"/>
      <c r="C5" s="5"/>
      <c r="D5" s="2"/>
      <c r="E5" s="2"/>
      <c r="F5" s="2"/>
      <c r="G5" s="3"/>
      <c r="H5" s="3"/>
      <c r="I5" s="3"/>
      <c r="J5" s="3"/>
      <c r="K5" s="4"/>
      <c r="L5" s="5"/>
    </row>
    <row r="6" spans="1:19" ht="357.75" customHeight="1" x14ac:dyDescent="0.8">
      <c r="A6" s="166"/>
      <c r="B6" s="167"/>
      <c r="C6" s="167"/>
      <c r="D6" s="168"/>
      <c r="E6" s="89" t="s">
        <v>70</v>
      </c>
      <c r="F6" s="30" t="s">
        <v>116</v>
      </c>
      <c r="G6" s="169"/>
      <c r="H6" s="170"/>
      <c r="I6" s="170"/>
      <c r="J6" s="170"/>
      <c r="K6" s="170"/>
      <c r="L6" s="171"/>
    </row>
    <row r="7" spans="1:19" ht="78.75" customHeight="1" x14ac:dyDescent="0.85">
      <c r="A7" s="172"/>
      <c r="B7" s="173"/>
      <c r="C7" s="173"/>
      <c r="D7" s="174"/>
      <c r="E7" s="61" t="s">
        <v>105</v>
      </c>
      <c r="F7" s="11">
        <v>270055.03000000003</v>
      </c>
      <c r="G7" s="175"/>
      <c r="H7" s="176"/>
      <c r="I7" s="176"/>
      <c r="J7" s="176"/>
      <c r="K7" s="176"/>
      <c r="L7" s="177"/>
      <c r="M7" s="43"/>
      <c r="N7" s="43"/>
      <c r="O7" s="43"/>
      <c r="P7" s="43"/>
      <c r="Q7" s="43"/>
    </row>
    <row r="8" spans="1:19" s="1" customFormat="1" ht="78" customHeight="1" x14ac:dyDescent="0.85">
      <c r="A8" s="159" t="s">
        <v>221</v>
      </c>
      <c r="B8" s="160"/>
      <c r="C8" s="160"/>
      <c r="D8" s="160"/>
      <c r="E8" s="64"/>
      <c r="F8" s="11"/>
      <c r="G8" s="161"/>
      <c r="H8" s="162"/>
      <c r="I8" s="162"/>
      <c r="J8" s="162"/>
      <c r="K8" s="162"/>
      <c r="L8" s="163"/>
    </row>
    <row r="9" spans="1:19" s="1" customFormat="1" ht="78" customHeight="1" x14ac:dyDescent="0.8">
      <c r="A9" s="94" t="s">
        <v>81</v>
      </c>
      <c r="B9" s="95"/>
      <c r="C9" s="95"/>
      <c r="D9" s="95"/>
      <c r="E9" s="96"/>
      <c r="F9" s="11"/>
      <c r="G9" s="161"/>
      <c r="H9" s="162"/>
      <c r="I9" s="162"/>
      <c r="J9" s="162"/>
      <c r="K9" s="162"/>
      <c r="L9" s="163"/>
    </row>
    <row r="10" spans="1:19" s="1" customFormat="1" ht="77.25" customHeight="1" x14ac:dyDescent="0.85">
      <c r="A10" s="39"/>
      <c r="B10" s="39"/>
      <c r="C10" s="39"/>
      <c r="D10" s="92" t="s">
        <v>33</v>
      </c>
      <c r="E10" s="40" t="s">
        <v>118</v>
      </c>
      <c r="F10" s="78">
        <v>11836000</v>
      </c>
      <c r="G10" s="107"/>
      <c r="H10" s="108"/>
      <c r="I10" s="108"/>
      <c r="J10" s="108"/>
      <c r="K10" s="108"/>
      <c r="L10" s="109"/>
    </row>
    <row r="11" spans="1:19" s="1" customFormat="1" ht="122.25" customHeight="1" x14ac:dyDescent="0.85">
      <c r="A11" s="39"/>
      <c r="B11" s="39"/>
      <c r="C11" s="39"/>
      <c r="D11" s="92" t="s">
        <v>34</v>
      </c>
      <c r="E11" s="40" t="s">
        <v>119</v>
      </c>
      <c r="F11" s="78">
        <v>-682000</v>
      </c>
      <c r="G11" s="107"/>
      <c r="H11" s="108"/>
      <c r="I11" s="108"/>
      <c r="J11" s="108"/>
      <c r="K11" s="108"/>
      <c r="L11" s="109"/>
    </row>
    <row r="12" spans="1:19" s="1" customFormat="1" ht="65.25" customHeight="1" x14ac:dyDescent="0.85">
      <c r="A12" s="39"/>
      <c r="B12" s="39"/>
      <c r="C12" s="39"/>
      <c r="D12" s="92" t="s">
        <v>35</v>
      </c>
      <c r="E12" s="40" t="s">
        <v>42</v>
      </c>
      <c r="F12" s="78">
        <v>3344141.92</v>
      </c>
      <c r="G12" s="107"/>
      <c r="H12" s="108"/>
      <c r="I12" s="108"/>
      <c r="J12" s="108"/>
      <c r="K12" s="108"/>
      <c r="L12" s="109"/>
    </row>
    <row r="13" spans="1:19" s="1" customFormat="1" ht="81" customHeight="1" x14ac:dyDescent="0.85">
      <c r="A13" s="156"/>
      <c r="B13" s="157"/>
      <c r="C13" s="157"/>
      <c r="D13" s="158"/>
      <c r="E13" s="47" t="s">
        <v>44</v>
      </c>
      <c r="F13" s="84">
        <v>14498141.92</v>
      </c>
      <c r="G13" s="134"/>
      <c r="H13" s="129"/>
      <c r="I13" s="129"/>
      <c r="J13" s="129"/>
      <c r="K13" s="129"/>
      <c r="L13" s="130"/>
      <c r="M13" s="25"/>
    </row>
    <row r="14" spans="1:19" s="1" customFormat="1" ht="81" customHeight="1" x14ac:dyDescent="0.8">
      <c r="A14" s="94" t="s">
        <v>82</v>
      </c>
      <c r="B14" s="95"/>
      <c r="C14" s="95"/>
      <c r="D14" s="95"/>
      <c r="E14" s="96"/>
      <c r="F14" s="79"/>
      <c r="G14" s="129"/>
      <c r="H14" s="129"/>
      <c r="I14" s="129"/>
      <c r="J14" s="129"/>
      <c r="K14" s="129"/>
      <c r="L14" s="130"/>
      <c r="M14" s="25"/>
    </row>
    <row r="15" spans="1:19" s="1" customFormat="1" ht="59.25" customHeight="1" x14ac:dyDescent="0.85">
      <c r="A15" s="39"/>
      <c r="B15" s="39"/>
      <c r="C15" s="39"/>
      <c r="D15" s="92" t="s">
        <v>37</v>
      </c>
      <c r="E15" s="40" t="s">
        <v>10</v>
      </c>
      <c r="F15" s="78">
        <v>324000</v>
      </c>
      <c r="G15" s="107"/>
      <c r="H15" s="108"/>
      <c r="I15" s="108"/>
      <c r="J15" s="108"/>
      <c r="K15" s="108"/>
      <c r="L15" s="109"/>
    </row>
    <row r="16" spans="1:19" s="1" customFormat="1" ht="59.25" customHeight="1" x14ac:dyDescent="0.85">
      <c r="A16" s="39"/>
      <c r="B16" s="39"/>
      <c r="C16" s="39"/>
      <c r="D16" s="92" t="s">
        <v>38</v>
      </c>
      <c r="E16" s="40" t="s">
        <v>8</v>
      </c>
      <c r="F16" s="78">
        <v>5339808</v>
      </c>
      <c r="G16" s="107"/>
      <c r="H16" s="108"/>
      <c r="I16" s="108"/>
      <c r="J16" s="108"/>
      <c r="K16" s="108"/>
      <c r="L16" s="109"/>
    </row>
    <row r="17" spans="1:30" s="1" customFormat="1" ht="104.25" customHeight="1" x14ac:dyDescent="0.85">
      <c r="A17" s="39"/>
      <c r="B17" s="39"/>
      <c r="C17" s="39"/>
      <c r="D17" s="92" t="s">
        <v>39</v>
      </c>
      <c r="E17" s="40" t="s">
        <v>132</v>
      </c>
      <c r="F17" s="78">
        <v>300000</v>
      </c>
      <c r="G17" s="107"/>
      <c r="H17" s="108"/>
      <c r="I17" s="108"/>
      <c r="J17" s="108"/>
      <c r="K17" s="108"/>
      <c r="L17" s="109"/>
    </row>
    <row r="18" spans="1:30" s="1" customFormat="1" ht="59.25" customHeight="1" x14ac:dyDescent="0.85">
      <c r="A18" s="39"/>
      <c r="B18" s="39"/>
      <c r="C18" s="39"/>
      <c r="D18" s="92" t="s">
        <v>40</v>
      </c>
      <c r="E18" s="40" t="s">
        <v>45</v>
      </c>
      <c r="F18" s="78">
        <v>4000000</v>
      </c>
      <c r="G18" s="107"/>
      <c r="H18" s="108"/>
      <c r="I18" s="108"/>
      <c r="J18" s="108"/>
      <c r="K18" s="108"/>
      <c r="L18" s="109"/>
    </row>
    <row r="19" spans="1:30" s="1" customFormat="1" ht="262.5" customHeight="1" x14ac:dyDescent="0.85">
      <c r="A19" s="39"/>
      <c r="B19" s="39"/>
      <c r="C19" s="39"/>
      <c r="D19" s="92" t="s">
        <v>222</v>
      </c>
      <c r="E19" s="65" t="s">
        <v>227</v>
      </c>
      <c r="F19" s="78"/>
      <c r="G19" s="107"/>
      <c r="H19" s="108"/>
      <c r="I19" s="108"/>
      <c r="J19" s="108"/>
      <c r="K19" s="108"/>
      <c r="L19" s="109"/>
    </row>
    <row r="20" spans="1:30" s="1" customFormat="1" ht="409.6" customHeight="1" x14ac:dyDescent="0.85">
      <c r="A20" s="92"/>
      <c r="B20" s="92"/>
      <c r="C20" s="92"/>
      <c r="D20" s="92"/>
      <c r="E20" s="47" t="s">
        <v>44</v>
      </c>
      <c r="F20" s="84">
        <f>F18+F17+F16+F15</f>
        <v>9963808</v>
      </c>
      <c r="G20" s="134"/>
      <c r="H20" s="129"/>
      <c r="I20" s="129"/>
      <c r="J20" s="129"/>
      <c r="K20" s="129"/>
      <c r="L20" s="130"/>
    </row>
    <row r="21" spans="1:30" s="1" customFormat="1" ht="0.75" customHeight="1" x14ac:dyDescent="0.8">
      <c r="A21" s="94" t="s">
        <v>83</v>
      </c>
      <c r="B21" s="95"/>
      <c r="C21" s="95"/>
      <c r="D21" s="95"/>
      <c r="E21" s="96"/>
      <c r="F21" s="79"/>
      <c r="G21" s="129"/>
      <c r="H21" s="129"/>
      <c r="I21" s="129"/>
      <c r="J21" s="129"/>
      <c r="K21" s="129"/>
      <c r="L21" s="130"/>
    </row>
    <row r="22" spans="1:30" s="1" customFormat="1" ht="78.75" customHeight="1" x14ac:dyDescent="0.8">
      <c r="A22" s="94" t="s">
        <v>231</v>
      </c>
      <c r="B22" s="95"/>
      <c r="C22" s="95"/>
      <c r="D22" s="95"/>
      <c r="E22" s="96"/>
      <c r="F22" s="79"/>
      <c r="G22" s="80"/>
      <c r="H22" s="80"/>
      <c r="I22" s="80"/>
      <c r="J22" s="80"/>
      <c r="K22" s="80"/>
      <c r="L22" s="93"/>
    </row>
    <row r="23" spans="1:30" s="1" customFormat="1" ht="177.75" customHeight="1" x14ac:dyDescent="0.85">
      <c r="A23" s="39"/>
      <c r="B23" s="39"/>
      <c r="C23" s="39"/>
      <c r="D23" s="39" t="s">
        <v>69</v>
      </c>
      <c r="E23" s="75" t="s">
        <v>230</v>
      </c>
      <c r="F23" s="78">
        <v>7500000</v>
      </c>
      <c r="G23" s="107"/>
      <c r="H23" s="108"/>
      <c r="I23" s="108"/>
      <c r="J23" s="108"/>
      <c r="K23" s="108"/>
      <c r="L23" s="109"/>
    </row>
    <row r="24" spans="1:30" s="1" customFormat="1" ht="108.75" customHeight="1" x14ac:dyDescent="0.85">
      <c r="A24" s="39"/>
      <c r="B24" s="39"/>
      <c r="C24" s="39"/>
      <c r="D24" s="39"/>
      <c r="E24" s="46" t="s">
        <v>44</v>
      </c>
      <c r="F24" s="84">
        <f>F23</f>
        <v>7500000</v>
      </c>
      <c r="G24" s="134"/>
      <c r="H24" s="129"/>
      <c r="I24" s="129"/>
      <c r="J24" s="129"/>
      <c r="K24" s="129"/>
      <c r="L24" s="130"/>
    </row>
    <row r="25" spans="1:30" s="1" customFormat="1" ht="90.75" customHeight="1" x14ac:dyDescent="0.8">
      <c r="A25" s="148" t="s">
        <v>106</v>
      </c>
      <c r="B25" s="149"/>
      <c r="C25" s="149"/>
      <c r="D25" s="149"/>
      <c r="E25" s="150"/>
      <c r="F25" s="84">
        <f>F7+F13+F20+F24</f>
        <v>32232004.949999999</v>
      </c>
      <c r="G25" s="134"/>
      <c r="H25" s="129"/>
      <c r="I25" s="129"/>
      <c r="J25" s="129"/>
      <c r="K25" s="129"/>
      <c r="L25" s="130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s="1" customFormat="1" ht="3" customHeight="1" x14ac:dyDescent="0.75">
      <c r="A26" s="13"/>
      <c r="B26" s="13"/>
      <c r="C26" s="13"/>
      <c r="D26" s="13"/>
      <c r="E26" s="13"/>
      <c r="F26" s="91"/>
      <c r="G26" s="91"/>
      <c r="H26" s="91"/>
      <c r="I26" s="91"/>
      <c r="J26" s="91"/>
      <c r="K26" s="91"/>
      <c r="L26" s="9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s="1" customFormat="1" ht="90.75" hidden="1" customHeight="1" x14ac:dyDescent="0.75">
      <c r="A27" s="13"/>
      <c r="B27" s="13"/>
      <c r="C27" s="13"/>
      <c r="D27" s="13"/>
      <c r="E27" s="13"/>
      <c r="F27" s="91"/>
      <c r="G27" s="91"/>
      <c r="H27" s="91"/>
      <c r="I27" s="91"/>
      <c r="J27" s="91"/>
      <c r="K27" s="91"/>
      <c r="L27" s="91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s="1" customFormat="1" ht="90.75" hidden="1" customHeight="1" x14ac:dyDescent="0.75">
      <c r="A28" s="13"/>
      <c r="B28" s="13"/>
      <c r="C28" s="13"/>
      <c r="D28" s="13"/>
      <c r="E28" s="13"/>
      <c r="F28" s="91"/>
      <c r="G28" s="91"/>
      <c r="H28" s="91"/>
      <c r="I28" s="91"/>
      <c r="J28" s="91"/>
      <c r="K28" s="91"/>
      <c r="L28" s="91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s="1" customFormat="1" ht="90.75" hidden="1" customHeight="1" x14ac:dyDescent="0.75">
      <c r="A29" s="13"/>
      <c r="B29" s="13"/>
      <c r="C29" s="13"/>
      <c r="D29" s="13"/>
      <c r="E29" s="13"/>
      <c r="F29" s="91"/>
      <c r="G29" s="91"/>
      <c r="H29" s="91"/>
      <c r="I29" s="91"/>
      <c r="J29" s="91"/>
      <c r="K29" s="91"/>
      <c r="L29" s="91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s="1" customFormat="1" ht="90.75" customHeight="1" x14ac:dyDescent="0.8">
      <c r="A30" s="78"/>
      <c r="B30" s="13"/>
      <c r="C30" s="13"/>
      <c r="D30" s="13"/>
      <c r="E30" s="13"/>
      <c r="F30" s="91"/>
      <c r="G30" s="151"/>
      <c r="H30" s="151"/>
      <c r="I30" s="151"/>
      <c r="J30" s="151"/>
      <c r="K30" s="151"/>
      <c r="L30" s="152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s="1" customFormat="1" ht="93" customHeight="1" x14ac:dyDescent="0.85">
      <c r="A31" s="14"/>
      <c r="B31" s="153" t="s">
        <v>46</v>
      </c>
      <c r="C31" s="154"/>
      <c r="D31" s="154"/>
      <c r="E31" s="155"/>
      <c r="F31" s="66" t="s">
        <v>98</v>
      </c>
      <c r="G31" s="153"/>
      <c r="H31" s="154"/>
      <c r="I31" s="154"/>
      <c r="J31" s="154"/>
      <c r="K31" s="154"/>
      <c r="L31" s="155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87"/>
      <c r="AB31" s="87"/>
      <c r="AC31" s="87"/>
      <c r="AD31" s="87"/>
    </row>
    <row r="32" spans="1:30" s="1" customFormat="1" ht="108" customHeight="1" x14ac:dyDescent="0.8">
      <c r="A32" s="48"/>
      <c r="B32" s="41" t="s">
        <v>33</v>
      </c>
      <c r="C32" s="103" t="s">
        <v>79</v>
      </c>
      <c r="D32" s="104"/>
      <c r="E32" s="105"/>
      <c r="F32" s="8">
        <f>F33+F34+F35+F36+F37+F38+F39+F40</f>
        <v>2488558.2999999998</v>
      </c>
      <c r="G32" s="101"/>
      <c r="H32" s="101"/>
      <c r="I32" s="101"/>
      <c r="J32" s="101"/>
      <c r="K32" s="101"/>
      <c r="L32" s="102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87"/>
      <c r="AB32" s="87"/>
      <c r="AC32" s="87"/>
      <c r="AD32" s="87"/>
    </row>
    <row r="33" spans="1:30" s="1" customFormat="1" ht="72" customHeight="1" x14ac:dyDescent="0.8">
      <c r="A33" s="48"/>
      <c r="B33" s="41"/>
      <c r="C33" s="9" t="s">
        <v>47</v>
      </c>
      <c r="D33" s="99" t="s">
        <v>107</v>
      </c>
      <c r="E33" s="100"/>
      <c r="F33" s="7">
        <v>1800000</v>
      </c>
      <c r="G33" s="97"/>
      <c r="H33" s="97"/>
      <c r="I33" s="97"/>
      <c r="J33" s="97"/>
      <c r="K33" s="97"/>
      <c r="L33" s="98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87"/>
      <c r="AB33" s="87"/>
      <c r="AC33" s="87"/>
      <c r="AD33" s="87"/>
    </row>
    <row r="34" spans="1:30" s="1" customFormat="1" ht="72" customHeight="1" x14ac:dyDescent="0.8">
      <c r="A34" s="48"/>
      <c r="B34" s="41"/>
      <c r="C34" s="9" t="s">
        <v>48</v>
      </c>
      <c r="D34" s="99" t="s">
        <v>99</v>
      </c>
      <c r="E34" s="100"/>
      <c r="F34" s="7">
        <v>12300</v>
      </c>
      <c r="G34" s="97"/>
      <c r="H34" s="97"/>
      <c r="I34" s="97"/>
      <c r="J34" s="97"/>
      <c r="K34" s="97"/>
      <c r="L34" s="98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87"/>
      <c r="AB34" s="87"/>
      <c r="AC34" s="87"/>
      <c r="AD34" s="87"/>
    </row>
    <row r="35" spans="1:30" s="1" customFormat="1" ht="105" customHeight="1" x14ac:dyDescent="0.8">
      <c r="A35" s="48"/>
      <c r="B35" s="41"/>
      <c r="C35" s="9" t="s">
        <v>49</v>
      </c>
      <c r="D35" s="99" t="s">
        <v>110</v>
      </c>
      <c r="E35" s="100"/>
      <c r="F35" s="7">
        <v>31842.3</v>
      </c>
      <c r="G35" s="97"/>
      <c r="H35" s="97"/>
      <c r="I35" s="97"/>
      <c r="J35" s="97"/>
      <c r="K35" s="97"/>
      <c r="L35" s="98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87"/>
      <c r="AB35" s="87"/>
      <c r="AC35" s="87"/>
      <c r="AD35" s="87"/>
    </row>
    <row r="36" spans="1:30" s="1" customFormat="1" ht="120" customHeight="1" x14ac:dyDescent="0.8">
      <c r="A36" s="48"/>
      <c r="B36" s="41"/>
      <c r="C36" s="9" t="s">
        <v>50</v>
      </c>
      <c r="D36" s="99" t="s">
        <v>1</v>
      </c>
      <c r="E36" s="100"/>
      <c r="F36" s="7">
        <v>295200</v>
      </c>
      <c r="G36" s="97"/>
      <c r="H36" s="97"/>
      <c r="I36" s="97"/>
      <c r="J36" s="97"/>
      <c r="K36" s="97"/>
      <c r="L36" s="98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87"/>
      <c r="AB36" s="87"/>
      <c r="AC36" s="87"/>
      <c r="AD36" s="87"/>
    </row>
    <row r="37" spans="1:30" s="1" customFormat="1" ht="117" customHeight="1" x14ac:dyDescent="0.8">
      <c r="A37" s="48"/>
      <c r="B37" s="41"/>
      <c r="C37" s="9" t="s">
        <v>51</v>
      </c>
      <c r="D37" s="99" t="s">
        <v>100</v>
      </c>
      <c r="E37" s="100"/>
      <c r="F37" s="7">
        <v>120000</v>
      </c>
      <c r="G37" s="97"/>
      <c r="H37" s="97"/>
      <c r="I37" s="97"/>
      <c r="J37" s="97"/>
      <c r="K37" s="97"/>
      <c r="L37" s="98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87"/>
      <c r="AB37" s="87"/>
      <c r="AC37" s="87"/>
      <c r="AD37" s="87"/>
    </row>
    <row r="38" spans="1:30" s="1" customFormat="1" ht="84" customHeight="1" x14ac:dyDescent="0.8">
      <c r="A38" s="48"/>
      <c r="B38" s="41"/>
      <c r="C38" s="9" t="s">
        <v>52</v>
      </c>
      <c r="D38" s="99" t="s">
        <v>6</v>
      </c>
      <c r="E38" s="100"/>
      <c r="F38" s="7">
        <v>40000</v>
      </c>
      <c r="G38" s="97"/>
      <c r="H38" s="97"/>
      <c r="I38" s="97"/>
      <c r="J38" s="97"/>
      <c r="K38" s="97"/>
      <c r="L38" s="98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87"/>
      <c r="AB38" s="87"/>
      <c r="AC38" s="87"/>
      <c r="AD38" s="87"/>
    </row>
    <row r="39" spans="1:30" s="1" customFormat="1" ht="72" customHeight="1" x14ac:dyDescent="0.8">
      <c r="A39" s="48"/>
      <c r="B39" s="41"/>
      <c r="C39" s="9" t="s">
        <v>63</v>
      </c>
      <c r="D39" s="99" t="s">
        <v>66</v>
      </c>
      <c r="E39" s="100"/>
      <c r="F39" s="7">
        <v>111216</v>
      </c>
      <c r="G39" s="145"/>
      <c r="H39" s="145"/>
      <c r="I39" s="145"/>
      <c r="J39" s="145"/>
      <c r="K39" s="145"/>
      <c r="L39" s="146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7"/>
      <c r="AB39" s="87"/>
      <c r="AC39" s="87"/>
      <c r="AD39" s="87"/>
    </row>
    <row r="40" spans="1:30" s="1" customFormat="1" ht="114" customHeight="1" x14ac:dyDescent="0.8">
      <c r="A40" s="48"/>
      <c r="B40" s="41"/>
      <c r="C40" s="9" t="s">
        <v>67</v>
      </c>
      <c r="D40" s="99" t="s">
        <v>101</v>
      </c>
      <c r="E40" s="100"/>
      <c r="F40" s="7">
        <v>78000</v>
      </c>
      <c r="G40" s="97"/>
      <c r="H40" s="97"/>
      <c r="I40" s="97"/>
      <c r="J40" s="97"/>
      <c r="K40" s="97"/>
      <c r="L40" s="98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87"/>
      <c r="AB40" s="87"/>
      <c r="AC40" s="87"/>
      <c r="AD40" s="87"/>
    </row>
    <row r="41" spans="1:30" s="1" customFormat="1" ht="72" customHeight="1" x14ac:dyDescent="0.8">
      <c r="A41" s="48"/>
      <c r="B41" s="41" t="s">
        <v>34</v>
      </c>
      <c r="C41" s="94" t="s">
        <v>65</v>
      </c>
      <c r="D41" s="95"/>
      <c r="E41" s="96"/>
      <c r="F41" s="8">
        <f>F42+F43+F44+F45+F46+F47</f>
        <v>1610000</v>
      </c>
      <c r="G41" s="101"/>
      <c r="H41" s="101"/>
      <c r="I41" s="101"/>
      <c r="J41" s="101"/>
      <c r="K41" s="101"/>
      <c r="L41" s="102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87"/>
      <c r="AB41" s="87"/>
      <c r="AC41" s="87"/>
      <c r="AD41" s="87"/>
    </row>
    <row r="42" spans="1:30" s="1" customFormat="1" ht="72" customHeight="1" x14ac:dyDescent="0.8">
      <c r="A42" s="48"/>
      <c r="B42" s="41"/>
      <c r="C42" s="9" t="s">
        <v>53</v>
      </c>
      <c r="D42" s="122" t="s">
        <v>11</v>
      </c>
      <c r="E42" s="123"/>
      <c r="F42" s="7">
        <v>700000</v>
      </c>
      <c r="G42" s="97"/>
      <c r="H42" s="97"/>
      <c r="I42" s="97"/>
      <c r="J42" s="97"/>
      <c r="K42" s="97"/>
      <c r="L42" s="98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87"/>
      <c r="AB42" s="87"/>
      <c r="AC42" s="87"/>
      <c r="AD42" s="87"/>
    </row>
    <row r="43" spans="1:30" s="1" customFormat="1" ht="72" customHeight="1" x14ac:dyDescent="0.8">
      <c r="A43" s="48"/>
      <c r="B43" s="41"/>
      <c r="C43" s="9" t="s">
        <v>54</v>
      </c>
      <c r="D43" s="122" t="s">
        <v>3</v>
      </c>
      <c r="E43" s="123"/>
      <c r="F43" s="7">
        <v>30000</v>
      </c>
      <c r="G43" s="97"/>
      <c r="H43" s="97"/>
      <c r="I43" s="97"/>
      <c r="J43" s="97"/>
      <c r="K43" s="97"/>
      <c r="L43" s="98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87"/>
      <c r="AB43" s="87"/>
      <c r="AC43" s="87"/>
      <c r="AD43" s="87"/>
    </row>
    <row r="44" spans="1:30" s="1" customFormat="1" ht="72" customHeight="1" x14ac:dyDescent="0.8">
      <c r="A44" s="48"/>
      <c r="B44" s="41"/>
      <c r="C44" s="9" t="s">
        <v>55</v>
      </c>
      <c r="D44" s="122" t="s">
        <v>104</v>
      </c>
      <c r="E44" s="123"/>
      <c r="F44" s="7">
        <v>250000</v>
      </c>
      <c r="G44" s="97"/>
      <c r="H44" s="97"/>
      <c r="I44" s="97"/>
      <c r="J44" s="97"/>
      <c r="K44" s="97"/>
      <c r="L44" s="98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87"/>
      <c r="AB44" s="87"/>
      <c r="AC44" s="87"/>
      <c r="AD44" s="87"/>
    </row>
    <row r="45" spans="1:30" s="1" customFormat="1" ht="72" customHeight="1" x14ac:dyDescent="0.8">
      <c r="A45" s="48"/>
      <c r="B45" s="41"/>
      <c r="C45" s="9" t="s">
        <v>117</v>
      </c>
      <c r="D45" s="122" t="s">
        <v>9</v>
      </c>
      <c r="E45" s="123"/>
      <c r="F45" s="7">
        <v>250000</v>
      </c>
      <c r="G45" s="97"/>
      <c r="H45" s="97"/>
      <c r="I45" s="97"/>
      <c r="J45" s="97"/>
      <c r="K45" s="97"/>
      <c r="L45" s="98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87"/>
      <c r="AB45" s="87"/>
      <c r="AC45" s="87"/>
      <c r="AD45" s="87"/>
    </row>
    <row r="46" spans="1:30" s="1" customFormat="1" ht="72" customHeight="1" x14ac:dyDescent="0.8">
      <c r="A46" s="48"/>
      <c r="B46" s="41"/>
      <c r="C46" s="9" t="s">
        <v>123</v>
      </c>
      <c r="D46" s="81" t="s">
        <v>122</v>
      </c>
      <c r="E46" s="77"/>
      <c r="F46" s="7">
        <v>130000</v>
      </c>
      <c r="G46" s="97"/>
      <c r="H46" s="97"/>
      <c r="I46" s="97"/>
      <c r="J46" s="97"/>
      <c r="K46" s="97"/>
      <c r="L46" s="98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87"/>
      <c r="AB46" s="87"/>
      <c r="AC46" s="87"/>
      <c r="AD46" s="87"/>
    </row>
    <row r="47" spans="1:30" s="1" customFormat="1" ht="72" customHeight="1" x14ac:dyDescent="0.8">
      <c r="A47" s="48"/>
      <c r="B47" s="41"/>
      <c r="C47" s="9" t="s">
        <v>124</v>
      </c>
      <c r="D47" s="122" t="s">
        <v>136</v>
      </c>
      <c r="E47" s="123"/>
      <c r="F47" s="7">
        <v>250000</v>
      </c>
      <c r="G47" s="97"/>
      <c r="H47" s="97"/>
      <c r="I47" s="97"/>
      <c r="J47" s="97"/>
      <c r="K47" s="97"/>
      <c r="L47" s="98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87"/>
      <c r="AB47" s="87"/>
      <c r="AC47" s="87"/>
      <c r="AD47" s="87"/>
    </row>
    <row r="48" spans="1:30" s="1" customFormat="1" ht="72" customHeight="1" x14ac:dyDescent="0.8">
      <c r="A48" s="15"/>
      <c r="B48" s="52" t="s">
        <v>35</v>
      </c>
      <c r="C48" s="142" t="s">
        <v>64</v>
      </c>
      <c r="D48" s="143"/>
      <c r="E48" s="144"/>
      <c r="F48" s="79">
        <f>F49+F50+F51+F52</f>
        <v>2572000</v>
      </c>
      <c r="G48" s="101"/>
      <c r="H48" s="101"/>
      <c r="I48" s="101"/>
      <c r="J48" s="101"/>
      <c r="K48" s="101"/>
      <c r="L48" s="102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s="1" customFormat="1" ht="195" customHeight="1" x14ac:dyDescent="0.8">
      <c r="A49" s="15"/>
      <c r="B49" s="35"/>
      <c r="C49" s="16" t="s">
        <v>56</v>
      </c>
      <c r="D49" s="110" t="s">
        <v>41</v>
      </c>
      <c r="E49" s="111"/>
      <c r="F49" s="78">
        <v>80000</v>
      </c>
      <c r="G49" s="141"/>
      <c r="H49" s="97"/>
      <c r="I49" s="97"/>
      <c r="J49" s="97"/>
      <c r="K49" s="97"/>
      <c r="L49" s="98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s="1" customFormat="1" ht="406.5" customHeight="1" x14ac:dyDescent="0.8">
      <c r="A50" s="15"/>
      <c r="B50" s="35"/>
      <c r="C50" s="16" t="s">
        <v>61</v>
      </c>
      <c r="D50" s="110" t="s">
        <v>226</v>
      </c>
      <c r="E50" s="111"/>
      <c r="F50" s="78">
        <v>2250000</v>
      </c>
      <c r="G50" s="141"/>
      <c r="H50" s="97"/>
      <c r="I50" s="97"/>
      <c r="J50" s="97"/>
      <c r="K50" s="97"/>
      <c r="L50" s="98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s="1" customFormat="1" ht="69" customHeight="1" x14ac:dyDescent="0.8">
      <c r="A51" s="15"/>
      <c r="B51" s="35"/>
      <c r="C51" s="16" t="s">
        <v>62</v>
      </c>
      <c r="D51" s="110" t="s">
        <v>29</v>
      </c>
      <c r="E51" s="111"/>
      <c r="F51" s="78">
        <v>72000</v>
      </c>
      <c r="G51" s="107"/>
      <c r="H51" s="108"/>
      <c r="I51" s="108"/>
      <c r="J51" s="108"/>
      <c r="K51" s="108"/>
      <c r="L51" s="109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s="1" customFormat="1" ht="132" customHeight="1" x14ac:dyDescent="0.8">
      <c r="A52" s="15"/>
      <c r="B52" s="23"/>
      <c r="C52" s="16" t="s">
        <v>108</v>
      </c>
      <c r="D52" s="110" t="s">
        <v>125</v>
      </c>
      <c r="E52" s="111"/>
      <c r="F52" s="78">
        <v>170000</v>
      </c>
      <c r="G52" s="107"/>
      <c r="H52" s="108"/>
      <c r="I52" s="108"/>
      <c r="J52" s="108"/>
      <c r="K52" s="108"/>
      <c r="L52" s="109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1:30" s="1" customFormat="1" ht="72" customHeight="1" x14ac:dyDescent="0.8">
      <c r="A53" s="15"/>
      <c r="B53" s="50" t="s">
        <v>76</v>
      </c>
      <c r="C53" s="94" t="s">
        <v>75</v>
      </c>
      <c r="D53" s="95"/>
      <c r="E53" s="96"/>
      <c r="F53" s="84">
        <f>F54+F55+F56+F57+F59+F60+F61+F62</f>
        <v>3776476.74</v>
      </c>
      <c r="G53" s="134"/>
      <c r="H53" s="129"/>
      <c r="I53" s="129"/>
      <c r="J53" s="129"/>
      <c r="K53" s="129"/>
      <c r="L53" s="130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</row>
    <row r="54" spans="1:30" s="1" customFormat="1" ht="72" customHeight="1" x14ac:dyDescent="0.8">
      <c r="A54" s="15"/>
      <c r="B54" s="50"/>
      <c r="C54" s="23" t="s">
        <v>57</v>
      </c>
      <c r="D54" s="122" t="s">
        <v>128</v>
      </c>
      <c r="E54" s="123"/>
      <c r="F54" s="78">
        <v>200000</v>
      </c>
      <c r="G54" s="107"/>
      <c r="H54" s="108"/>
      <c r="I54" s="108"/>
      <c r="J54" s="108"/>
      <c r="K54" s="108"/>
      <c r="L54" s="109"/>
      <c r="M54" s="88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</row>
    <row r="55" spans="1:30" s="1" customFormat="1" ht="72" customHeight="1" x14ac:dyDescent="0.8">
      <c r="A55" s="15"/>
      <c r="B55" s="50"/>
      <c r="C55" s="22" t="s">
        <v>58</v>
      </c>
      <c r="D55" s="99" t="s">
        <v>5</v>
      </c>
      <c r="E55" s="100"/>
      <c r="F55" s="12">
        <v>750000</v>
      </c>
      <c r="G55" s="107"/>
      <c r="H55" s="108"/>
      <c r="I55" s="108"/>
      <c r="J55" s="108"/>
      <c r="K55" s="108"/>
      <c r="L55" s="109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</row>
    <row r="56" spans="1:30" s="1" customFormat="1" ht="225" customHeight="1" x14ac:dyDescent="0.8">
      <c r="A56" s="15"/>
      <c r="B56" s="50"/>
      <c r="C56" s="22" t="s">
        <v>59</v>
      </c>
      <c r="D56" s="99" t="s">
        <v>130</v>
      </c>
      <c r="E56" s="100"/>
      <c r="F56" s="45">
        <v>1952400</v>
      </c>
      <c r="G56" s="107"/>
      <c r="H56" s="108"/>
      <c r="I56" s="108"/>
      <c r="J56" s="108"/>
      <c r="K56" s="108"/>
      <c r="L56" s="109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</row>
    <row r="57" spans="1:30" s="1" customFormat="1" ht="72.75" customHeight="1" x14ac:dyDescent="0.8">
      <c r="A57" s="15"/>
      <c r="B57" s="35"/>
      <c r="C57" s="22" t="s">
        <v>74</v>
      </c>
      <c r="D57" s="99" t="s">
        <v>21</v>
      </c>
      <c r="E57" s="100"/>
      <c r="F57" s="45">
        <v>294384.78000000003</v>
      </c>
      <c r="G57" s="107"/>
      <c r="H57" s="108"/>
      <c r="I57" s="108"/>
      <c r="J57" s="108"/>
      <c r="K57" s="108"/>
      <c r="L57" s="109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s="1" customFormat="1" ht="72.75" customHeight="1" x14ac:dyDescent="0.8">
      <c r="A58" s="28"/>
      <c r="B58" s="35"/>
      <c r="C58" s="16" t="s">
        <v>126</v>
      </c>
      <c r="D58" s="99" t="s">
        <v>80</v>
      </c>
      <c r="E58" s="100"/>
      <c r="F58" s="76"/>
      <c r="G58" s="70"/>
      <c r="H58" s="70"/>
      <c r="I58" s="70"/>
      <c r="J58" s="70"/>
      <c r="K58" s="70"/>
      <c r="L58" s="70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 s="1" customFormat="1" ht="72.75" customHeight="1" x14ac:dyDescent="0.8">
      <c r="A59" s="28"/>
      <c r="B59" s="35"/>
      <c r="C59" s="16"/>
      <c r="D59" s="16" t="s">
        <v>127</v>
      </c>
      <c r="E59" s="21" t="s">
        <v>27</v>
      </c>
      <c r="F59" s="78">
        <v>5488</v>
      </c>
      <c r="G59" s="107"/>
      <c r="H59" s="108"/>
      <c r="I59" s="108"/>
      <c r="J59" s="108"/>
      <c r="K59" s="108"/>
      <c r="L59" s="109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0" s="1" customFormat="1" ht="72.75" customHeight="1" x14ac:dyDescent="0.8">
      <c r="A60" s="28"/>
      <c r="B60" s="35"/>
      <c r="C60" s="16"/>
      <c r="D60" s="16" t="s">
        <v>223</v>
      </c>
      <c r="E60" s="21" t="s">
        <v>28</v>
      </c>
      <c r="F60" s="78">
        <v>79289.72</v>
      </c>
      <c r="G60" s="107"/>
      <c r="H60" s="108"/>
      <c r="I60" s="108"/>
      <c r="J60" s="108"/>
      <c r="K60" s="108"/>
      <c r="L60" s="109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 s="1" customFormat="1" ht="72.75" customHeight="1" x14ac:dyDescent="0.8">
      <c r="A61" s="28"/>
      <c r="B61" s="35"/>
      <c r="C61" s="16"/>
      <c r="D61" s="16" t="s">
        <v>224</v>
      </c>
      <c r="E61" s="21" t="s">
        <v>140</v>
      </c>
      <c r="F61" s="78">
        <v>100000</v>
      </c>
      <c r="G61" s="107"/>
      <c r="H61" s="108"/>
      <c r="I61" s="108"/>
      <c r="J61" s="108"/>
      <c r="K61" s="108"/>
      <c r="L61" s="109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 s="1" customFormat="1" ht="117.75" customHeight="1" x14ac:dyDescent="0.8">
      <c r="A62" s="28"/>
      <c r="B62" s="35"/>
      <c r="C62" s="16"/>
      <c r="D62" s="16" t="s">
        <v>225</v>
      </c>
      <c r="E62" s="21" t="s">
        <v>95</v>
      </c>
      <c r="F62" s="78">
        <v>394914.24</v>
      </c>
      <c r="G62" s="107"/>
      <c r="H62" s="108"/>
      <c r="I62" s="108"/>
      <c r="J62" s="108"/>
      <c r="K62" s="108"/>
      <c r="L62" s="109"/>
      <c r="M62" s="31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</row>
    <row r="63" spans="1:30" s="1" customFormat="1" ht="117.75" customHeight="1" x14ac:dyDescent="0.8">
      <c r="A63" s="15"/>
      <c r="B63" s="41" t="s">
        <v>36</v>
      </c>
      <c r="C63" s="137" t="s">
        <v>102</v>
      </c>
      <c r="D63" s="138"/>
      <c r="E63" s="139"/>
      <c r="F63" s="79">
        <f>F65+F66+F67+F68+F69+F70+F71+F72+F73+F74+F75+F77+F78+F79+F80+F81+F82</f>
        <v>1561952.58</v>
      </c>
      <c r="G63" s="129"/>
      <c r="H63" s="129"/>
      <c r="I63" s="129"/>
      <c r="J63" s="129"/>
      <c r="K63" s="129"/>
      <c r="L63" s="130"/>
      <c r="M63" s="31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</row>
    <row r="64" spans="1:30" s="1" customFormat="1" ht="117.75" customHeight="1" x14ac:dyDescent="0.8">
      <c r="A64" s="15"/>
      <c r="B64" s="41"/>
      <c r="C64" s="62" t="s">
        <v>84</v>
      </c>
      <c r="D64" s="99" t="s">
        <v>207</v>
      </c>
      <c r="E64" s="100"/>
      <c r="F64" s="79"/>
      <c r="G64" s="129"/>
      <c r="H64" s="129"/>
      <c r="I64" s="129"/>
      <c r="J64" s="129"/>
      <c r="K64" s="129"/>
      <c r="L64" s="130"/>
      <c r="M64" s="31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s="1" customFormat="1" ht="117.75" customHeight="1" x14ac:dyDescent="0.8">
      <c r="A65" s="15"/>
      <c r="B65" s="41"/>
      <c r="C65" s="62"/>
      <c r="D65" s="75" t="s">
        <v>208</v>
      </c>
      <c r="E65" s="75" t="s">
        <v>209</v>
      </c>
      <c r="F65" s="69">
        <v>88000</v>
      </c>
      <c r="G65" s="108"/>
      <c r="H65" s="108"/>
      <c r="I65" s="108"/>
      <c r="J65" s="108"/>
      <c r="K65" s="108"/>
      <c r="L65" s="109"/>
      <c r="M65" s="31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</row>
    <row r="66" spans="1:30" s="1" customFormat="1" ht="117.75" customHeight="1" x14ac:dyDescent="0.8">
      <c r="A66" s="15"/>
      <c r="B66" s="41"/>
      <c r="C66" s="62"/>
      <c r="D66" s="75" t="s">
        <v>211</v>
      </c>
      <c r="E66" s="75" t="s">
        <v>210</v>
      </c>
      <c r="F66" s="69">
        <v>44000</v>
      </c>
      <c r="G66" s="108"/>
      <c r="H66" s="108"/>
      <c r="I66" s="108"/>
      <c r="J66" s="108"/>
      <c r="K66" s="108"/>
      <c r="L66" s="109"/>
      <c r="M66" s="31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s="1" customFormat="1" ht="117.75" customHeight="1" x14ac:dyDescent="0.8">
      <c r="A67" s="15"/>
      <c r="B67" s="41"/>
      <c r="C67" s="62"/>
      <c r="D67" s="75" t="s">
        <v>212</v>
      </c>
      <c r="E67" s="75" t="s">
        <v>213</v>
      </c>
      <c r="F67" s="69">
        <v>66000</v>
      </c>
      <c r="G67" s="108"/>
      <c r="H67" s="108"/>
      <c r="I67" s="108"/>
      <c r="J67" s="108"/>
      <c r="K67" s="108"/>
      <c r="L67" s="109"/>
      <c r="M67" s="31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</row>
    <row r="68" spans="1:30" s="1" customFormat="1" ht="174.75" customHeight="1" x14ac:dyDescent="0.8">
      <c r="A68" s="15"/>
      <c r="B68" s="41"/>
      <c r="C68" s="62"/>
      <c r="D68" s="75" t="s">
        <v>214</v>
      </c>
      <c r="E68" s="75" t="s">
        <v>113</v>
      </c>
      <c r="F68" s="69">
        <v>2000</v>
      </c>
      <c r="G68" s="108"/>
      <c r="H68" s="108"/>
      <c r="I68" s="108"/>
      <c r="J68" s="108"/>
      <c r="K68" s="108"/>
      <c r="L68" s="109"/>
      <c r="M68" s="31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s="1" customFormat="1" ht="174.75" customHeight="1" x14ac:dyDescent="0.8">
      <c r="A69" s="15"/>
      <c r="B69" s="41"/>
      <c r="C69" s="62"/>
      <c r="D69" s="75" t="s">
        <v>215</v>
      </c>
      <c r="E69" s="75" t="s">
        <v>112</v>
      </c>
      <c r="F69" s="69">
        <v>66000</v>
      </c>
      <c r="G69" s="108"/>
      <c r="H69" s="108"/>
      <c r="I69" s="108"/>
      <c r="J69" s="108"/>
      <c r="K69" s="108"/>
      <c r="L69" s="109"/>
      <c r="M69" s="31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</row>
    <row r="70" spans="1:30" s="1" customFormat="1" ht="204.75" customHeight="1" x14ac:dyDescent="0.8">
      <c r="A70" s="15"/>
      <c r="B70" s="9"/>
      <c r="C70" s="9" t="s">
        <v>85</v>
      </c>
      <c r="D70" s="110" t="s">
        <v>114</v>
      </c>
      <c r="E70" s="111"/>
      <c r="F70" s="78">
        <v>150000</v>
      </c>
      <c r="G70" s="107"/>
      <c r="H70" s="108"/>
      <c r="I70" s="108"/>
      <c r="J70" s="108"/>
      <c r="K70" s="108"/>
      <c r="L70" s="109"/>
      <c r="M70" s="31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</row>
    <row r="71" spans="1:30" s="1" customFormat="1" ht="84.75" customHeight="1" x14ac:dyDescent="0.8">
      <c r="A71" s="15"/>
      <c r="B71" s="9"/>
      <c r="C71" s="9" t="s">
        <v>86</v>
      </c>
      <c r="D71" s="110" t="s">
        <v>30</v>
      </c>
      <c r="E71" s="111"/>
      <c r="F71" s="78">
        <v>224286.06</v>
      </c>
      <c r="G71" s="107"/>
      <c r="H71" s="108"/>
      <c r="I71" s="108"/>
      <c r="J71" s="108"/>
      <c r="K71" s="108"/>
      <c r="L71" s="109"/>
      <c r="M71" s="31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</row>
    <row r="72" spans="1:30" s="1" customFormat="1" ht="75.75" customHeight="1" x14ac:dyDescent="0.8">
      <c r="A72" s="15"/>
      <c r="B72" s="9"/>
      <c r="C72" s="9" t="s">
        <v>87</v>
      </c>
      <c r="D72" s="110" t="s">
        <v>31</v>
      </c>
      <c r="E72" s="111"/>
      <c r="F72" s="78">
        <v>130970.24000000001</v>
      </c>
      <c r="G72" s="107"/>
      <c r="H72" s="108"/>
      <c r="I72" s="108"/>
      <c r="J72" s="108"/>
      <c r="K72" s="108"/>
      <c r="L72" s="109"/>
      <c r="M72" s="31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</row>
    <row r="73" spans="1:30" s="1" customFormat="1" ht="75.75" customHeight="1" x14ac:dyDescent="0.8">
      <c r="A73" s="15"/>
      <c r="B73" s="9"/>
      <c r="C73" s="9" t="s">
        <v>88</v>
      </c>
      <c r="D73" s="110" t="s">
        <v>32</v>
      </c>
      <c r="E73" s="111"/>
      <c r="F73" s="78">
        <v>46596.28</v>
      </c>
      <c r="G73" s="107"/>
      <c r="H73" s="108"/>
      <c r="I73" s="108"/>
      <c r="J73" s="108"/>
      <c r="K73" s="108"/>
      <c r="L73" s="109"/>
      <c r="M73" s="31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</row>
    <row r="74" spans="1:30" s="1" customFormat="1" ht="117.75" customHeight="1" x14ac:dyDescent="0.8">
      <c r="A74" s="15"/>
      <c r="B74" s="9"/>
      <c r="C74" s="9" t="s">
        <v>89</v>
      </c>
      <c r="D74" s="110" t="s">
        <v>111</v>
      </c>
      <c r="E74" s="111"/>
      <c r="F74" s="78">
        <v>50000</v>
      </c>
      <c r="G74" s="107"/>
      <c r="H74" s="108"/>
      <c r="I74" s="108"/>
      <c r="J74" s="108"/>
      <c r="K74" s="108"/>
      <c r="L74" s="109"/>
      <c r="M74" s="31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0" s="1" customFormat="1" ht="72.75" customHeight="1" x14ac:dyDescent="0.8">
      <c r="A75" s="15"/>
      <c r="B75" s="9"/>
      <c r="C75" s="26" t="s">
        <v>90</v>
      </c>
      <c r="D75" s="110" t="s">
        <v>73</v>
      </c>
      <c r="E75" s="111"/>
      <c r="F75" s="78">
        <v>5000</v>
      </c>
      <c r="G75" s="107"/>
      <c r="H75" s="108"/>
      <c r="I75" s="108"/>
      <c r="J75" s="108"/>
      <c r="K75" s="108"/>
      <c r="L75" s="109"/>
      <c r="M75" s="31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</row>
    <row r="76" spans="1:30" s="1" customFormat="1" ht="72.75" customHeight="1" x14ac:dyDescent="0.8">
      <c r="A76" s="15"/>
      <c r="B76" s="9"/>
      <c r="C76" s="26" t="s">
        <v>91</v>
      </c>
      <c r="D76" s="110" t="s">
        <v>135</v>
      </c>
      <c r="E76" s="111"/>
      <c r="F76" s="78"/>
      <c r="G76" s="107"/>
      <c r="H76" s="108"/>
      <c r="I76" s="108"/>
      <c r="J76" s="108"/>
      <c r="K76" s="108"/>
      <c r="L76" s="109"/>
      <c r="M76" s="31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</row>
    <row r="77" spans="1:30" s="1" customFormat="1" ht="72.75" customHeight="1" x14ac:dyDescent="0.8">
      <c r="A77" s="15"/>
      <c r="B77" s="9"/>
      <c r="C77" s="26"/>
      <c r="D77" s="85" t="s">
        <v>216</v>
      </c>
      <c r="E77" s="68" t="s">
        <v>137</v>
      </c>
      <c r="F77" s="78">
        <v>30000</v>
      </c>
      <c r="G77" s="107"/>
      <c r="H77" s="108"/>
      <c r="I77" s="108"/>
      <c r="J77" s="108"/>
      <c r="K77" s="108"/>
      <c r="L77" s="109"/>
      <c r="M77" s="31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</row>
    <row r="78" spans="1:30" s="1" customFormat="1" ht="75.75" customHeight="1" x14ac:dyDescent="0.8">
      <c r="A78" s="15"/>
      <c r="B78" s="9"/>
      <c r="C78" s="26"/>
      <c r="D78" s="85" t="s">
        <v>217</v>
      </c>
      <c r="E78" s="51" t="s">
        <v>138</v>
      </c>
      <c r="F78" s="78">
        <v>7500</v>
      </c>
      <c r="G78" s="107"/>
      <c r="H78" s="108"/>
      <c r="I78" s="108"/>
      <c r="J78" s="108"/>
      <c r="K78" s="108"/>
      <c r="L78" s="109"/>
      <c r="M78" s="31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</row>
    <row r="79" spans="1:30" s="1" customFormat="1" ht="72.75" customHeight="1" x14ac:dyDescent="0.8">
      <c r="A79" s="15"/>
      <c r="B79" s="9"/>
      <c r="C79" s="26"/>
      <c r="D79" s="85" t="s">
        <v>218</v>
      </c>
      <c r="E79" s="68" t="s">
        <v>139</v>
      </c>
      <c r="F79" s="78">
        <v>510000</v>
      </c>
      <c r="G79" s="107"/>
      <c r="H79" s="108"/>
      <c r="I79" s="108"/>
      <c r="J79" s="108"/>
      <c r="K79" s="108"/>
      <c r="L79" s="109"/>
      <c r="M79" s="31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</row>
    <row r="80" spans="1:30" s="1" customFormat="1" ht="72.75" customHeight="1" x14ac:dyDescent="0.8">
      <c r="A80" s="15"/>
      <c r="B80" s="9"/>
      <c r="C80" s="26" t="s">
        <v>92</v>
      </c>
      <c r="D80" s="110" t="s">
        <v>134</v>
      </c>
      <c r="E80" s="111"/>
      <c r="F80" s="78">
        <v>120000</v>
      </c>
      <c r="G80" s="107"/>
      <c r="H80" s="108"/>
      <c r="I80" s="108"/>
      <c r="J80" s="108"/>
      <c r="K80" s="108"/>
      <c r="L80" s="109"/>
      <c r="M80" s="31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</row>
    <row r="81" spans="1:30" s="1" customFormat="1" ht="123.75" customHeight="1" x14ac:dyDescent="0.8">
      <c r="A81" s="15"/>
      <c r="B81" s="9"/>
      <c r="C81" s="26" t="s">
        <v>93</v>
      </c>
      <c r="D81" s="110" t="s">
        <v>133</v>
      </c>
      <c r="E81" s="111"/>
      <c r="F81" s="78">
        <v>20000</v>
      </c>
      <c r="G81" s="107"/>
      <c r="H81" s="108"/>
      <c r="I81" s="108"/>
      <c r="J81" s="108"/>
      <c r="K81" s="108"/>
      <c r="L81" s="109"/>
      <c r="M81" s="31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</row>
    <row r="82" spans="1:30" s="1" customFormat="1" ht="72.75" customHeight="1" x14ac:dyDescent="0.8">
      <c r="A82" s="15"/>
      <c r="B82" s="9"/>
      <c r="C82" s="26" t="s">
        <v>94</v>
      </c>
      <c r="D82" s="110" t="s">
        <v>115</v>
      </c>
      <c r="E82" s="111"/>
      <c r="F82" s="78">
        <v>1600</v>
      </c>
      <c r="G82" s="107"/>
      <c r="H82" s="108"/>
      <c r="I82" s="108"/>
      <c r="J82" s="108"/>
      <c r="K82" s="108"/>
      <c r="L82" s="109"/>
      <c r="M82" s="31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</row>
    <row r="83" spans="1:30" s="1" customFormat="1" ht="72.75" customHeight="1" x14ac:dyDescent="0.8">
      <c r="A83" s="15"/>
      <c r="B83" s="52" t="s">
        <v>153</v>
      </c>
      <c r="C83" s="94" t="s">
        <v>78</v>
      </c>
      <c r="D83" s="95"/>
      <c r="E83" s="96"/>
      <c r="F83" s="79">
        <f>F84+F85+F86+F87+F88+F89+F90+F91+F92+F94+F95+F96+F97+F98+F99+F100+F101+F102</f>
        <v>2605394</v>
      </c>
      <c r="G83" s="129"/>
      <c r="H83" s="129"/>
      <c r="I83" s="129"/>
      <c r="J83" s="129"/>
      <c r="K83" s="129"/>
      <c r="L83" s="130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</row>
    <row r="84" spans="1:30" s="1" customFormat="1" ht="72.75" customHeight="1" x14ac:dyDescent="0.8">
      <c r="A84" s="15"/>
      <c r="B84" s="35"/>
      <c r="C84" s="23" t="s">
        <v>154</v>
      </c>
      <c r="D84" s="99" t="s">
        <v>18</v>
      </c>
      <c r="E84" s="100"/>
      <c r="F84" s="78">
        <v>230000</v>
      </c>
      <c r="G84" s="107"/>
      <c r="H84" s="108"/>
      <c r="I84" s="108"/>
      <c r="J84" s="108"/>
      <c r="K84" s="108"/>
      <c r="L84" s="109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</row>
    <row r="85" spans="1:30" s="1" customFormat="1" ht="72.75" customHeight="1" x14ac:dyDescent="0.8">
      <c r="A85" s="15"/>
      <c r="B85" s="35"/>
      <c r="C85" s="23" t="s">
        <v>155</v>
      </c>
      <c r="D85" s="99" t="s">
        <v>23</v>
      </c>
      <c r="E85" s="100"/>
      <c r="F85" s="78">
        <v>100000</v>
      </c>
      <c r="G85" s="107"/>
      <c r="H85" s="108"/>
      <c r="I85" s="108"/>
      <c r="J85" s="108"/>
      <c r="K85" s="108"/>
      <c r="L85" s="109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</row>
    <row r="86" spans="1:30" s="1" customFormat="1" ht="123.75" customHeight="1" x14ac:dyDescent="0.8">
      <c r="A86" s="15"/>
      <c r="B86" s="35"/>
      <c r="C86" s="23" t="s">
        <v>156</v>
      </c>
      <c r="D86" s="99" t="s">
        <v>22</v>
      </c>
      <c r="E86" s="100"/>
      <c r="F86" s="78">
        <v>10000</v>
      </c>
      <c r="G86" s="107"/>
      <c r="H86" s="108"/>
      <c r="I86" s="108"/>
      <c r="J86" s="108"/>
      <c r="K86" s="108"/>
      <c r="L86" s="109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</row>
    <row r="87" spans="1:30" s="1" customFormat="1" ht="120" customHeight="1" x14ac:dyDescent="0.8">
      <c r="A87" s="15"/>
      <c r="B87" s="35"/>
      <c r="C87" s="23" t="s">
        <v>157</v>
      </c>
      <c r="D87" s="99" t="s">
        <v>24</v>
      </c>
      <c r="E87" s="100"/>
      <c r="F87" s="78">
        <v>110000</v>
      </c>
      <c r="G87" s="107"/>
      <c r="H87" s="108"/>
      <c r="I87" s="108"/>
      <c r="J87" s="108"/>
      <c r="K87" s="108"/>
      <c r="L87" s="109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</row>
    <row r="88" spans="1:30" s="6" customFormat="1" ht="75" customHeight="1" x14ac:dyDescent="0.8">
      <c r="A88" s="17"/>
      <c r="B88" s="9"/>
      <c r="C88" s="23" t="s">
        <v>158</v>
      </c>
      <c r="D88" s="99" t="s">
        <v>25</v>
      </c>
      <c r="E88" s="100"/>
      <c r="F88" s="12">
        <v>60000</v>
      </c>
      <c r="G88" s="107"/>
      <c r="H88" s="108"/>
      <c r="I88" s="108"/>
      <c r="J88" s="108"/>
      <c r="K88" s="108"/>
      <c r="L88" s="109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s="6" customFormat="1" ht="75" customHeight="1" x14ac:dyDescent="0.8">
      <c r="A89" s="17"/>
      <c r="B89" s="9"/>
      <c r="C89" s="23" t="s">
        <v>159</v>
      </c>
      <c r="D89" s="99" t="s">
        <v>20</v>
      </c>
      <c r="E89" s="100"/>
      <c r="F89" s="12">
        <v>35000</v>
      </c>
      <c r="G89" s="107"/>
      <c r="H89" s="108"/>
      <c r="I89" s="108"/>
      <c r="J89" s="108"/>
      <c r="K89" s="108"/>
      <c r="L89" s="109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s="6" customFormat="1" ht="75" customHeight="1" x14ac:dyDescent="0.8">
      <c r="A90" s="17"/>
      <c r="B90" s="9"/>
      <c r="C90" s="23" t="s">
        <v>160</v>
      </c>
      <c r="D90" s="99" t="s">
        <v>13</v>
      </c>
      <c r="E90" s="100"/>
      <c r="F90" s="12">
        <v>70400</v>
      </c>
      <c r="G90" s="107"/>
      <c r="H90" s="108"/>
      <c r="I90" s="108"/>
      <c r="J90" s="108"/>
      <c r="K90" s="108"/>
      <c r="L90" s="109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s="6" customFormat="1" ht="63" customHeight="1" x14ac:dyDescent="0.8">
      <c r="A91" s="17"/>
      <c r="B91" s="9"/>
      <c r="C91" s="23" t="s">
        <v>161</v>
      </c>
      <c r="D91" s="99" t="s">
        <v>0</v>
      </c>
      <c r="E91" s="100"/>
      <c r="F91" s="12">
        <v>210000</v>
      </c>
      <c r="G91" s="107"/>
      <c r="H91" s="108"/>
      <c r="I91" s="108"/>
      <c r="J91" s="108"/>
      <c r="K91" s="108"/>
      <c r="L91" s="109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s="6" customFormat="1" ht="69" customHeight="1" x14ac:dyDescent="0.8">
      <c r="A92" s="17"/>
      <c r="B92" s="9"/>
      <c r="C92" s="23" t="s">
        <v>162</v>
      </c>
      <c r="D92" s="99" t="s">
        <v>96</v>
      </c>
      <c r="E92" s="100"/>
      <c r="F92" s="12">
        <v>318000</v>
      </c>
      <c r="G92" s="107"/>
      <c r="H92" s="108"/>
      <c r="I92" s="108"/>
      <c r="J92" s="108"/>
      <c r="K92" s="108"/>
      <c r="L92" s="109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s="6" customFormat="1" ht="69" customHeight="1" x14ac:dyDescent="0.8">
      <c r="A93" s="17"/>
      <c r="B93" s="9"/>
      <c r="C93" s="23" t="s">
        <v>163</v>
      </c>
      <c r="D93" s="110" t="s">
        <v>68</v>
      </c>
      <c r="E93" s="111"/>
      <c r="F93" s="12"/>
      <c r="G93" s="134"/>
      <c r="H93" s="129"/>
      <c r="I93" s="129"/>
      <c r="J93" s="129"/>
      <c r="K93" s="129"/>
      <c r="L93" s="1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s="6" customFormat="1" ht="69" customHeight="1" x14ac:dyDescent="0.8">
      <c r="A94" s="17"/>
      <c r="B94" s="9"/>
      <c r="C94" s="23"/>
      <c r="D94" s="53" t="s">
        <v>164</v>
      </c>
      <c r="E94" s="68" t="s">
        <v>142</v>
      </c>
      <c r="F94" s="12">
        <v>270000</v>
      </c>
      <c r="G94" s="107"/>
      <c r="H94" s="108"/>
      <c r="I94" s="108"/>
      <c r="J94" s="108"/>
      <c r="K94" s="108"/>
      <c r="L94" s="109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s="6" customFormat="1" ht="69" customHeight="1" x14ac:dyDescent="0.8">
      <c r="A95" s="17"/>
      <c r="B95" s="9"/>
      <c r="C95" s="23"/>
      <c r="D95" s="85" t="s">
        <v>165</v>
      </c>
      <c r="E95" s="54" t="s">
        <v>143</v>
      </c>
      <c r="F95" s="12">
        <v>78000</v>
      </c>
      <c r="G95" s="107"/>
      <c r="H95" s="108"/>
      <c r="I95" s="108"/>
      <c r="J95" s="108"/>
      <c r="K95" s="108"/>
      <c r="L95" s="109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s="6" customFormat="1" ht="69" customHeight="1" x14ac:dyDescent="0.8">
      <c r="A96" s="17"/>
      <c r="B96" s="9"/>
      <c r="C96" s="23"/>
      <c r="D96" s="85" t="s">
        <v>166</v>
      </c>
      <c r="E96" s="54" t="s">
        <v>141</v>
      </c>
      <c r="F96" s="12">
        <v>23400</v>
      </c>
      <c r="G96" s="107"/>
      <c r="H96" s="108"/>
      <c r="I96" s="108"/>
      <c r="J96" s="108"/>
      <c r="K96" s="108"/>
      <c r="L96" s="109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s="6" customFormat="1" ht="129" customHeight="1" x14ac:dyDescent="0.8">
      <c r="A97" s="17"/>
      <c r="B97" s="9"/>
      <c r="C97" s="23" t="s">
        <v>167</v>
      </c>
      <c r="D97" s="99" t="s">
        <v>14</v>
      </c>
      <c r="E97" s="100"/>
      <c r="F97" s="12">
        <v>70000</v>
      </c>
      <c r="G97" s="107"/>
      <c r="H97" s="108"/>
      <c r="I97" s="108"/>
      <c r="J97" s="108"/>
      <c r="K97" s="108"/>
      <c r="L97" s="109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s="6" customFormat="1" ht="69" customHeight="1" x14ac:dyDescent="0.8">
      <c r="A98" s="17"/>
      <c r="B98" s="9"/>
      <c r="C98" s="23" t="s">
        <v>168</v>
      </c>
      <c r="D98" s="99" t="s">
        <v>15</v>
      </c>
      <c r="E98" s="100"/>
      <c r="F98" s="78">
        <v>36723</v>
      </c>
      <c r="G98" s="107"/>
      <c r="H98" s="108"/>
      <c r="I98" s="108"/>
      <c r="J98" s="108"/>
      <c r="K98" s="108"/>
      <c r="L98" s="109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s="6" customFormat="1" ht="105" customHeight="1" x14ac:dyDescent="0.8">
      <c r="A99" s="17"/>
      <c r="B99" s="9"/>
      <c r="C99" s="23" t="s">
        <v>169</v>
      </c>
      <c r="D99" s="99" t="s">
        <v>16</v>
      </c>
      <c r="E99" s="100"/>
      <c r="F99" s="78">
        <v>33871</v>
      </c>
      <c r="G99" s="107"/>
      <c r="H99" s="108"/>
      <c r="I99" s="108"/>
      <c r="J99" s="108"/>
      <c r="K99" s="108"/>
      <c r="L99" s="109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s="6" customFormat="1" ht="72" customHeight="1" x14ac:dyDescent="0.8">
      <c r="A100" s="17"/>
      <c r="B100" s="9"/>
      <c r="C100" s="23" t="s">
        <v>170</v>
      </c>
      <c r="D100" s="99" t="s">
        <v>43</v>
      </c>
      <c r="E100" s="100"/>
      <c r="F100" s="12">
        <v>50000</v>
      </c>
      <c r="G100" s="107"/>
      <c r="H100" s="108"/>
      <c r="I100" s="108"/>
      <c r="J100" s="108"/>
      <c r="K100" s="108"/>
      <c r="L100" s="109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s="6" customFormat="1" ht="84" customHeight="1" x14ac:dyDescent="0.8">
      <c r="A101" s="17"/>
      <c r="B101" s="9"/>
      <c r="C101" s="23" t="s">
        <v>171</v>
      </c>
      <c r="D101" s="99" t="s">
        <v>220</v>
      </c>
      <c r="E101" s="100"/>
      <c r="F101" s="12">
        <v>700000</v>
      </c>
      <c r="G101" s="131"/>
      <c r="H101" s="125"/>
      <c r="I101" s="125"/>
      <c r="J101" s="125"/>
      <c r="K101" s="125"/>
      <c r="L101" s="126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s="6" customFormat="1" ht="282" customHeight="1" x14ac:dyDescent="0.8">
      <c r="A102" s="17"/>
      <c r="B102" s="9"/>
      <c r="C102" s="23" t="s">
        <v>172</v>
      </c>
      <c r="D102" s="135" t="s">
        <v>12</v>
      </c>
      <c r="E102" s="136"/>
      <c r="F102" s="78">
        <v>200000</v>
      </c>
      <c r="G102" s="107"/>
      <c r="H102" s="108"/>
      <c r="I102" s="108"/>
      <c r="J102" s="108"/>
      <c r="K102" s="108"/>
      <c r="L102" s="109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s="6" customFormat="1" ht="63" customHeight="1" x14ac:dyDescent="0.8">
      <c r="A103" s="15"/>
      <c r="B103" s="52" t="s">
        <v>173</v>
      </c>
      <c r="C103" s="94" t="s">
        <v>77</v>
      </c>
      <c r="D103" s="95"/>
      <c r="E103" s="96"/>
      <c r="F103" s="84">
        <f>F104+F106+F107+F108+F109+F110+F111+F112+F113+F114+F115+F116+F117+F118</f>
        <v>653035</v>
      </c>
      <c r="G103" s="134"/>
      <c r="H103" s="129"/>
      <c r="I103" s="129"/>
      <c r="J103" s="129"/>
      <c r="K103" s="129"/>
      <c r="L103" s="1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s="6" customFormat="1" ht="57" customHeight="1" x14ac:dyDescent="0.8">
      <c r="A104" s="15"/>
      <c r="B104" s="35"/>
      <c r="C104" s="35" t="s">
        <v>174</v>
      </c>
      <c r="D104" s="99" t="s">
        <v>60</v>
      </c>
      <c r="E104" s="100"/>
      <c r="F104" s="78">
        <v>50000</v>
      </c>
      <c r="G104" s="107"/>
      <c r="H104" s="108"/>
      <c r="I104" s="108"/>
      <c r="J104" s="108"/>
      <c r="K104" s="108"/>
      <c r="L104" s="109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s="6" customFormat="1" ht="81" customHeight="1" x14ac:dyDescent="0.8">
      <c r="A105" s="15"/>
      <c r="B105" s="35"/>
      <c r="C105" s="35" t="s">
        <v>175</v>
      </c>
      <c r="D105" s="99" t="s">
        <v>228</v>
      </c>
      <c r="E105" s="100"/>
      <c r="F105" s="78"/>
      <c r="G105" s="107"/>
      <c r="H105" s="108"/>
      <c r="I105" s="108"/>
      <c r="J105" s="108"/>
      <c r="K105" s="108"/>
      <c r="L105" s="109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s="6" customFormat="1" ht="60" customHeight="1" x14ac:dyDescent="0.8">
      <c r="A106" s="15"/>
      <c r="B106" s="23"/>
      <c r="C106" s="35"/>
      <c r="D106" s="75" t="s">
        <v>176</v>
      </c>
      <c r="E106" s="55" t="s">
        <v>152</v>
      </c>
      <c r="F106" s="78">
        <v>25000</v>
      </c>
      <c r="G106" s="107"/>
      <c r="H106" s="108"/>
      <c r="I106" s="108"/>
      <c r="J106" s="108"/>
      <c r="K106" s="108"/>
      <c r="L106" s="109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s="6" customFormat="1" ht="66" customHeight="1" x14ac:dyDescent="0.8">
      <c r="A107" s="15"/>
      <c r="B107" s="23"/>
      <c r="C107" s="35"/>
      <c r="D107" s="75" t="s">
        <v>177</v>
      </c>
      <c r="E107" s="82" t="s">
        <v>145</v>
      </c>
      <c r="F107" s="78">
        <v>4000</v>
      </c>
      <c r="G107" s="107"/>
      <c r="H107" s="108"/>
      <c r="I107" s="108"/>
      <c r="J107" s="108"/>
      <c r="K107" s="108"/>
      <c r="L107" s="109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s="6" customFormat="1" ht="108" customHeight="1" x14ac:dyDescent="0.8">
      <c r="A108" s="15"/>
      <c r="B108" s="23"/>
      <c r="C108" s="35"/>
      <c r="D108" s="75" t="s">
        <v>178</v>
      </c>
      <c r="E108" s="55" t="s">
        <v>151</v>
      </c>
      <c r="F108" s="78">
        <v>4800</v>
      </c>
      <c r="G108" s="107"/>
      <c r="H108" s="108"/>
      <c r="I108" s="108"/>
      <c r="J108" s="108"/>
      <c r="K108" s="108"/>
      <c r="L108" s="109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s="6" customFormat="1" ht="111" customHeight="1" x14ac:dyDescent="0.8">
      <c r="A109" s="15"/>
      <c r="B109" s="23"/>
      <c r="C109" s="35"/>
      <c r="D109" s="75" t="s">
        <v>179</v>
      </c>
      <c r="E109" s="82" t="s">
        <v>146</v>
      </c>
      <c r="F109" s="78">
        <v>14000</v>
      </c>
      <c r="G109" s="107"/>
      <c r="H109" s="108"/>
      <c r="I109" s="108"/>
      <c r="J109" s="108"/>
      <c r="K109" s="108"/>
      <c r="L109" s="109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s="6" customFormat="1" ht="63" customHeight="1" x14ac:dyDescent="0.8">
      <c r="A110" s="15"/>
      <c r="B110" s="23"/>
      <c r="C110" s="35"/>
      <c r="D110" s="75" t="s">
        <v>180</v>
      </c>
      <c r="E110" s="82" t="s">
        <v>147</v>
      </c>
      <c r="F110" s="78">
        <v>3000</v>
      </c>
      <c r="G110" s="107"/>
      <c r="H110" s="108"/>
      <c r="I110" s="108"/>
      <c r="J110" s="108"/>
      <c r="K110" s="108"/>
      <c r="L110" s="109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s="6" customFormat="1" ht="63" customHeight="1" x14ac:dyDescent="0.8">
      <c r="A111" s="15"/>
      <c r="B111" s="23"/>
      <c r="C111" s="35"/>
      <c r="D111" s="75" t="s">
        <v>181</v>
      </c>
      <c r="E111" s="82" t="s">
        <v>148</v>
      </c>
      <c r="F111" s="78">
        <v>4735</v>
      </c>
      <c r="G111" s="107"/>
      <c r="H111" s="108"/>
      <c r="I111" s="108"/>
      <c r="J111" s="108"/>
      <c r="K111" s="108"/>
      <c r="L111" s="109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s="6" customFormat="1" ht="96" customHeight="1" x14ac:dyDescent="0.8">
      <c r="A112" s="15"/>
      <c r="B112" s="23"/>
      <c r="C112" s="35"/>
      <c r="D112" s="75" t="s">
        <v>182</v>
      </c>
      <c r="E112" s="82" t="s">
        <v>25</v>
      </c>
      <c r="F112" s="78">
        <v>5500</v>
      </c>
      <c r="G112" s="107"/>
      <c r="H112" s="108"/>
      <c r="I112" s="108"/>
      <c r="J112" s="108"/>
      <c r="K112" s="108"/>
      <c r="L112" s="109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s="6" customFormat="1" ht="63" customHeight="1" x14ac:dyDescent="0.8">
      <c r="A113" s="15"/>
      <c r="B113" s="23"/>
      <c r="C113" s="35"/>
      <c r="D113" s="75" t="s">
        <v>183</v>
      </c>
      <c r="E113" s="82" t="s">
        <v>219</v>
      </c>
      <c r="F113" s="78">
        <v>30000</v>
      </c>
      <c r="G113" s="107"/>
      <c r="H113" s="108"/>
      <c r="I113" s="108"/>
      <c r="J113" s="108"/>
      <c r="K113" s="108"/>
      <c r="L113" s="109"/>
      <c r="M113" s="83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s="6" customFormat="1" ht="66" customHeight="1" x14ac:dyDescent="0.8">
      <c r="A114" s="15"/>
      <c r="B114" s="23"/>
      <c r="C114" s="35" t="s">
        <v>184</v>
      </c>
      <c r="D114" s="99" t="s">
        <v>7</v>
      </c>
      <c r="E114" s="100"/>
      <c r="F114" s="78">
        <v>167000</v>
      </c>
      <c r="G114" s="107"/>
      <c r="H114" s="108"/>
      <c r="I114" s="108"/>
      <c r="J114" s="108"/>
      <c r="K114" s="108"/>
      <c r="L114" s="109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s="6" customFormat="1" ht="69" customHeight="1" x14ac:dyDescent="0.8">
      <c r="A115" s="15"/>
      <c r="B115" s="23"/>
      <c r="C115" s="35" t="s">
        <v>185</v>
      </c>
      <c r="D115" s="99" t="s">
        <v>103</v>
      </c>
      <c r="E115" s="100"/>
      <c r="F115" s="78">
        <v>30000</v>
      </c>
      <c r="G115" s="107"/>
      <c r="H115" s="108"/>
      <c r="I115" s="108"/>
      <c r="J115" s="108"/>
      <c r="K115" s="108"/>
      <c r="L115" s="109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s="6" customFormat="1" ht="66" customHeight="1" x14ac:dyDescent="0.8">
      <c r="A116" s="15"/>
      <c r="B116" s="23"/>
      <c r="C116" s="35" t="s">
        <v>186</v>
      </c>
      <c r="D116" s="99" t="s">
        <v>144</v>
      </c>
      <c r="E116" s="100"/>
      <c r="F116" s="78">
        <v>65000</v>
      </c>
      <c r="G116" s="107"/>
      <c r="H116" s="108"/>
      <c r="I116" s="108"/>
      <c r="J116" s="108"/>
      <c r="K116" s="108"/>
      <c r="L116" s="109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s="6" customFormat="1" ht="186" customHeight="1" x14ac:dyDescent="0.8">
      <c r="A117" s="15"/>
      <c r="B117" s="23"/>
      <c r="C117" s="35" t="s">
        <v>187</v>
      </c>
      <c r="D117" s="99" t="s">
        <v>4</v>
      </c>
      <c r="E117" s="100"/>
      <c r="F117" s="78">
        <v>100000</v>
      </c>
      <c r="G117" s="107"/>
      <c r="H117" s="108"/>
      <c r="I117" s="108"/>
      <c r="J117" s="108"/>
      <c r="K117" s="108"/>
      <c r="L117" s="109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s="6" customFormat="1" ht="69" customHeight="1" x14ac:dyDescent="0.8">
      <c r="A118" s="15"/>
      <c r="B118" s="23"/>
      <c r="C118" s="35" t="s">
        <v>188</v>
      </c>
      <c r="D118" s="99" t="s">
        <v>2</v>
      </c>
      <c r="E118" s="100"/>
      <c r="F118" s="78">
        <v>150000</v>
      </c>
      <c r="G118" s="107"/>
      <c r="H118" s="108"/>
      <c r="I118" s="108"/>
      <c r="J118" s="108"/>
      <c r="K118" s="108"/>
      <c r="L118" s="109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s="6" customFormat="1" ht="69" customHeight="1" x14ac:dyDescent="0.8">
      <c r="A119" s="17"/>
      <c r="B119" s="73" t="s">
        <v>189</v>
      </c>
      <c r="C119" s="103" t="s">
        <v>97</v>
      </c>
      <c r="D119" s="104"/>
      <c r="E119" s="105"/>
      <c r="F119" s="79">
        <f>F120+F121+F122+F123+F124+F125</f>
        <v>6045425.2199999997</v>
      </c>
      <c r="G119" s="132"/>
      <c r="H119" s="132"/>
      <c r="I119" s="132"/>
      <c r="J119" s="132"/>
      <c r="K119" s="132"/>
      <c r="L119" s="13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s="6" customFormat="1" ht="69" customHeight="1" x14ac:dyDescent="0.8">
      <c r="A120" s="17"/>
      <c r="B120" s="17"/>
      <c r="C120" s="22" t="s">
        <v>190</v>
      </c>
      <c r="D120" s="122" t="s">
        <v>17</v>
      </c>
      <c r="E120" s="123"/>
      <c r="F120" s="78">
        <v>3897408</v>
      </c>
      <c r="G120" s="131"/>
      <c r="H120" s="125"/>
      <c r="I120" s="125"/>
      <c r="J120" s="125"/>
      <c r="K120" s="125"/>
      <c r="L120" s="126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s="6" customFormat="1" ht="69" customHeight="1" x14ac:dyDescent="0.8">
      <c r="A121" s="17"/>
      <c r="B121" s="17"/>
      <c r="C121" s="22" t="s">
        <v>191</v>
      </c>
      <c r="D121" s="122" t="s">
        <v>149</v>
      </c>
      <c r="E121" s="123"/>
      <c r="F121" s="78">
        <v>200000</v>
      </c>
      <c r="G121" s="131"/>
      <c r="H121" s="125"/>
      <c r="I121" s="125"/>
      <c r="J121" s="125"/>
      <c r="K121" s="125"/>
      <c r="L121" s="126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s="6" customFormat="1" ht="69" customHeight="1" x14ac:dyDescent="0.8">
      <c r="A122" s="17"/>
      <c r="B122" s="17"/>
      <c r="C122" s="22" t="s">
        <v>192</v>
      </c>
      <c r="D122" s="122" t="s">
        <v>26</v>
      </c>
      <c r="E122" s="123"/>
      <c r="F122" s="78">
        <v>1177017.22</v>
      </c>
      <c r="G122" s="131"/>
      <c r="H122" s="125"/>
      <c r="I122" s="125"/>
      <c r="J122" s="125"/>
      <c r="K122" s="125"/>
      <c r="L122" s="126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s="6" customFormat="1" ht="69" customHeight="1" x14ac:dyDescent="0.8">
      <c r="A123" s="17"/>
      <c r="B123" s="17"/>
      <c r="C123" s="22" t="s">
        <v>193</v>
      </c>
      <c r="D123" s="122" t="s">
        <v>19</v>
      </c>
      <c r="E123" s="123"/>
      <c r="F123" s="12">
        <v>25000</v>
      </c>
      <c r="G123" s="131"/>
      <c r="H123" s="125"/>
      <c r="I123" s="125"/>
      <c r="J123" s="125"/>
      <c r="K123" s="125"/>
      <c r="L123" s="126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s="6" customFormat="1" ht="69" customHeight="1" x14ac:dyDescent="0.8">
      <c r="A124" s="17"/>
      <c r="B124" s="17"/>
      <c r="C124" s="22" t="s">
        <v>194</v>
      </c>
      <c r="D124" s="99" t="s">
        <v>72</v>
      </c>
      <c r="E124" s="100"/>
      <c r="F124" s="12">
        <v>696000</v>
      </c>
      <c r="G124" s="131"/>
      <c r="H124" s="125"/>
      <c r="I124" s="125"/>
      <c r="J124" s="125"/>
      <c r="K124" s="125"/>
      <c r="L124" s="126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s="6" customFormat="1" ht="69" customHeight="1" x14ac:dyDescent="0.8">
      <c r="A125" s="17"/>
      <c r="B125" s="17"/>
      <c r="C125" s="22" t="s">
        <v>195</v>
      </c>
      <c r="D125" s="122" t="s">
        <v>131</v>
      </c>
      <c r="E125" s="123"/>
      <c r="F125" s="76">
        <v>50000</v>
      </c>
      <c r="G125" s="125"/>
      <c r="H125" s="125"/>
      <c r="I125" s="125"/>
      <c r="J125" s="125"/>
      <c r="K125" s="125"/>
      <c r="L125" s="126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15" hidden="1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ht="15" hidden="1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ht="63" hidden="1" customHeight="1" x14ac:dyDescent="0.75">
      <c r="A128" s="19" t="s">
        <v>71</v>
      </c>
      <c r="B128" s="19"/>
      <c r="C128" s="19"/>
      <c r="D128" s="19"/>
      <c r="E128" s="19"/>
      <c r="F128" s="20"/>
      <c r="G128" s="127"/>
      <c r="H128" s="127"/>
      <c r="I128" s="127"/>
      <c r="J128" s="127"/>
      <c r="K128" s="127"/>
      <c r="L128" s="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ht="63" hidden="1" customHeight="1" x14ac:dyDescent="0.75">
      <c r="A129" s="19"/>
      <c r="B129" s="19"/>
      <c r="C129" s="19"/>
      <c r="D129" s="19"/>
      <c r="E129" s="19"/>
      <c r="F129" s="18"/>
      <c r="G129" s="18"/>
      <c r="H129" s="18"/>
      <c r="I129" s="18"/>
      <c r="J129" s="18"/>
      <c r="K129" s="18"/>
      <c r="L129" s="18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ht="63" hidden="1" customHeight="1" x14ac:dyDescent="0.75">
      <c r="A130" s="19"/>
      <c r="B130" s="19"/>
      <c r="C130" s="19"/>
      <c r="D130" s="19"/>
      <c r="E130" s="19"/>
      <c r="F130" s="18"/>
      <c r="G130" s="18"/>
      <c r="H130" s="18"/>
      <c r="I130" s="18"/>
      <c r="J130" s="18"/>
      <c r="K130" s="18"/>
      <c r="L130" s="18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ht="15" hidden="1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ht="81" customHeight="1" x14ac:dyDescent="0.8">
      <c r="A132" s="57"/>
      <c r="B132" s="58" t="s">
        <v>196</v>
      </c>
      <c r="C132" s="94" t="s">
        <v>120</v>
      </c>
      <c r="D132" s="95"/>
      <c r="E132" s="96"/>
      <c r="F132" s="56">
        <f>F133+F134</f>
        <v>4285587.71</v>
      </c>
      <c r="G132" s="129"/>
      <c r="H132" s="129"/>
      <c r="I132" s="129"/>
      <c r="J132" s="129"/>
      <c r="K132" s="129"/>
      <c r="L132" s="130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ht="84.75" customHeight="1" x14ac:dyDescent="0.9">
      <c r="A133" s="112"/>
      <c r="B133" s="114"/>
      <c r="C133" s="59" t="s">
        <v>197</v>
      </c>
      <c r="D133" s="122" t="s">
        <v>121</v>
      </c>
      <c r="E133" s="123"/>
      <c r="F133" s="44">
        <v>3946913.71</v>
      </c>
      <c r="G133" s="108"/>
      <c r="H133" s="108"/>
      <c r="I133" s="108"/>
      <c r="J133" s="108"/>
      <c r="K133" s="108"/>
      <c r="L133" s="109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ht="93.75" customHeight="1" x14ac:dyDescent="0.9">
      <c r="A134" s="112"/>
      <c r="B134" s="114"/>
      <c r="C134" s="9" t="s">
        <v>203</v>
      </c>
      <c r="D134" s="122" t="s">
        <v>204</v>
      </c>
      <c r="E134" s="123"/>
      <c r="F134" s="44">
        <v>338674</v>
      </c>
      <c r="G134" s="108"/>
      <c r="H134" s="108"/>
      <c r="I134" s="108"/>
      <c r="J134" s="108"/>
      <c r="K134" s="108"/>
      <c r="L134" s="109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ht="3.75" customHeight="1" x14ac:dyDescent="0.2">
      <c r="G135" s="67"/>
      <c r="H135" s="67"/>
      <c r="I135" s="67"/>
      <c r="J135" s="67"/>
      <c r="K135" s="67"/>
      <c r="L135" s="67"/>
    </row>
    <row r="136" spans="1:30" ht="108.75" customHeight="1" x14ac:dyDescent="0.8">
      <c r="A136" s="86"/>
      <c r="B136" s="60" t="s">
        <v>198</v>
      </c>
      <c r="C136" s="103" t="s">
        <v>129</v>
      </c>
      <c r="D136" s="104"/>
      <c r="E136" s="105"/>
      <c r="F136" s="49">
        <f>F137+F138+F139+F140</f>
        <v>7400000</v>
      </c>
      <c r="G136" s="124"/>
      <c r="H136" s="101"/>
      <c r="I136" s="101"/>
      <c r="J136" s="101"/>
      <c r="K136" s="101"/>
      <c r="L136" s="102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ht="147.75" customHeight="1" x14ac:dyDescent="0.8">
      <c r="A137" s="118"/>
      <c r="B137" s="119"/>
      <c r="C137" s="63" t="s">
        <v>199</v>
      </c>
      <c r="D137" s="99" t="s">
        <v>109</v>
      </c>
      <c r="E137" s="100"/>
      <c r="F137" s="76">
        <v>700000</v>
      </c>
      <c r="G137" s="97"/>
      <c r="H137" s="97"/>
      <c r="I137" s="97"/>
      <c r="J137" s="97"/>
      <c r="K137" s="97"/>
      <c r="L137" s="98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ht="147.75" customHeight="1" x14ac:dyDescent="0.8">
      <c r="A138" s="73"/>
      <c r="B138" s="74"/>
      <c r="C138" s="63" t="s">
        <v>200</v>
      </c>
      <c r="D138" s="120" t="s">
        <v>206</v>
      </c>
      <c r="E138" s="121"/>
      <c r="F138" s="76">
        <v>2000000</v>
      </c>
      <c r="G138" s="97"/>
      <c r="H138" s="97"/>
      <c r="I138" s="97"/>
      <c r="J138" s="97"/>
      <c r="K138" s="97"/>
      <c r="L138" s="9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ht="114.75" customHeight="1" x14ac:dyDescent="0.8">
      <c r="A139" s="118"/>
      <c r="B139" s="119"/>
      <c r="C139" s="75" t="s">
        <v>201</v>
      </c>
      <c r="D139" s="99" t="s">
        <v>205</v>
      </c>
      <c r="E139" s="100"/>
      <c r="F139" s="76">
        <v>4500000</v>
      </c>
      <c r="G139" s="97"/>
      <c r="H139" s="97"/>
      <c r="I139" s="97"/>
      <c r="J139" s="97"/>
      <c r="K139" s="97"/>
      <c r="L139" s="98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ht="114.75" customHeight="1" x14ac:dyDescent="0.8">
      <c r="A140" s="73"/>
      <c r="B140" s="74"/>
      <c r="C140" s="63" t="s">
        <v>202</v>
      </c>
      <c r="D140" s="110" t="s">
        <v>150</v>
      </c>
      <c r="E140" s="111"/>
      <c r="F140" s="44">
        <v>200000</v>
      </c>
      <c r="G140" s="108"/>
      <c r="H140" s="108"/>
      <c r="I140" s="108"/>
      <c r="J140" s="108"/>
      <c r="K140" s="108"/>
      <c r="L140" s="109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ht="3" hidden="1" customHeight="1" x14ac:dyDescent="0.3">
      <c r="A141" s="18"/>
      <c r="B141" s="29"/>
      <c r="C141" s="18"/>
      <c r="D141" s="18"/>
      <c r="E141" s="18"/>
      <c r="F141" s="29"/>
      <c r="G141" s="18"/>
      <c r="H141" s="18"/>
      <c r="I141" s="18"/>
      <c r="J141" s="18"/>
      <c r="K141" s="18"/>
      <c r="L141" s="18"/>
    </row>
    <row r="142" spans="1:30" ht="15" hidden="1" x14ac:dyDescent="0.3">
      <c r="A142" s="5"/>
      <c r="B142" s="27"/>
      <c r="C142" s="5"/>
      <c r="D142" s="5"/>
      <c r="E142" s="5"/>
      <c r="F142" s="27"/>
      <c r="G142" s="18"/>
      <c r="H142" s="18"/>
      <c r="I142" s="18"/>
      <c r="J142" s="18"/>
      <c r="K142" s="18"/>
      <c r="L142" s="18"/>
    </row>
    <row r="143" spans="1:30" ht="93.75" customHeight="1" x14ac:dyDescent="0.9">
      <c r="A143" s="71"/>
      <c r="B143" s="72"/>
      <c r="C143" s="112"/>
      <c r="D143" s="113"/>
      <c r="E143" s="114"/>
      <c r="F143" s="42"/>
      <c r="G143" s="115"/>
      <c r="H143" s="115"/>
      <c r="I143" s="115"/>
      <c r="J143" s="115"/>
      <c r="K143" s="115"/>
      <c r="L143" s="116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ht="15" customHeight="1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27" ht="84.75" customHeight="1" x14ac:dyDescent="0.8">
      <c r="A145" s="117"/>
      <c r="B145" s="117"/>
      <c r="C145" s="117"/>
      <c r="D145" s="117"/>
      <c r="E145" s="117"/>
      <c r="F145" s="34"/>
      <c r="G145" s="106"/>
      <c r="H145" s="106"/>
      <c r="I145" s="106"/>
      <c r="J145" s="106"/>
      <c r="K145" s="106"/>
      <c r="L145" s="106"/>
      <c r="N145" s="24"/>
      <c r="P145" s="36"/>
    </row>
    <row r="146" spans="1:27" ht="7.5" customHeight="1" x14ac:dyDescent="0.2"/>
    <row r="147" spans="1:27" hidden="1" x14ac:dyDescent="0.2"/>
    <row r="152" spans="1:27" x14ac:dyDescent="0.2">
      <c r="M152" s="37"/>
    </row>
    <row r="153" spans="1:27" ht="57.75" x14ac:dyDescent="0.8">
      <c r="M153" s="38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</row>
  </sheetData>
  <mergeCells count="225">
    <mergeCell ref="A2:L2"/>
    <mergeCell ref="B3:L3"/>
    <mergeCell ref="A4:L4"/>
    <mergeCell ref="A6:D6"/>
    <mergeCell ref="G6:L6"/>
    <mergeCell ref="A7:D7"/>
    <mergeCell ref="G7:L7"/>
    <mergeCell ref="G12:L12"/>
    <mergeCell ref="A13:D13"/>
    <mergeCell ref="G13:L13"/>
    <mergeCell ref="A14:E14"/>
    <mergeCell ref="G14:L14"/>
    <mergeCell ref="G15:L15"/>
    <mergeCell ref="A8:D8"/>
    <mergeCell ref="G8:L8"/>
    <mergeCell ref="A9:E9"/>
    <mergeCell ref="G9:L9"/>
    <mergeCell ref="G10:L10"/>
    <mergeCell ref="G11:L11"/>
    <mergeCell ref="M31:Z31"/>
    <mergeCell ref="G23:L23"/>
    <mergeCell ref="G24:L24"/>
    <mergeCell ref="A25:E25"/>
    <mergeCell ref="G25:L25"/>
    <mergeCell ref="G30:L30"/>
    <mergeCell ref="B31:E31"/>
    <mergeCell ref="G31:L31"/>
    <mergeCell ref="G16:L16"/>
    <mergeCell ref="G17:L17"/>
    <mergeCell ref="G18:L18"/>
    <mergeCell ref="G19:L19"/>
    <mergeCell ref="G20:L20"/>
    <mergeCell ref="A21:E21"/>
    <mergeCell ref="G21:L21"/>
    <mergeCell ref="D38:E38"/>
    <mergeCell ref="G38:L38"/>
    <mergeCell ref="D39:E39"/>
    <mergeCell ref="G39:L39"/>
    <mergeCell ref="D40:E40"/>
    <mergeCell ref="G40:L40"/>
    <mergeCell ref="D35:E35"/>
    <mergeCell ref="G35:L35"/>
    <mergeCell ref="D36:E36"/>
    <mergeCell ref="G36:L36"/>
    <mergeCell ref="D37:E37"/>
    <mergeCell ref="G37:L37"/>
    <mergeCell ref="D43:E43"/>
    <mergeCell ref="G43:L43"/>
    <mergeCell ref="D44:E44"/>
    <mergeCell ref="G44:L44"/>
    <mergeCell ref="D45:E45"/>
    <mergeCell ref="G45:L45"/>
    <mergeCell ref="C41:E41"/>
    <mergeCell ref="G41:L41"/>
    <mergeCell ref="D42:E42"/>
    <mergeCell ref="G42:L42"/>
    <mergeCell ref="D49:E49"/>
    <mergeCell ref="G49:L49"/>
    <mergeCell ref="D50:E50"/>
    <mergeCell ref="G50:L50"/>
    <mergeCell ref="D51:E51"/>
    <mergeCell ref="G51:L51"/>
    <mergeCell ref="G46:L46"/>
    <mergeCell ref="D47:E47"/>
    <mergeCell ref="G47:L47"/>
    <mergeCell ref="C48:E48"/>
    <mergeCell ref="G48:L48"/>
    <mergeCell ref="D58:E58"/>
    <mergeCell ref="G59:L59"/>
    <mergeCell ref="G60:L60"/>
    <mergeCell ref="G61:L61"/>
    <mergeCell ref="G62:L62"/>
    <mergeCell ref="N62:AD62"/>
    <mergeCell ref="D52:E52"/>
    <mergeCell ref="G52:L52"/>
    <mergeCell ref="C53:E53"/>
    <mergeCell ref="G53:L53"/>
    <mergeCell ref="D54:E54"/>
    <mergeCell ref="G54:L54"/>
    <mergeCell ref="G67:L67"/>
    <mergeCell ref="G68:L68"/>
    <mergeCell ref="G69:L69"/>
    <mergeCell ref="D70:E70"/>
    <mergeCell ref="G70:L70"/>
    <mergeCell ref="D71:E71"/>
    <mergeCell ref="G71:L71"/>
    <mergeCell ref="C63:E63"/>
    <mergeCell ref="G63:L63"/>
    <mergeCell ref="D64:E64"/>
    <mergeCell ref="G64:L64"/>
    <mergeCell ref="G65:L65"/>
    <mergeCell ref="G66:L66"/>
    <mergeCell ref="D75:E75"/>
    <mergeCell ref="G75:L75"/>
    <mergeCell ref="D76:E76"/>
    <mergeCell ref="G76:L76"/>
    <mergeCell ref="G77:L77"/>
    <mergeCell ref="G78:L78"/>
    <mergeCell ref="D72:E72"/>
    <mergeCell ref="G72:L72"/>
    <mergeCell ref="D73:E73"/>
    <mergeCell ref="G73:L73"/>
    <mergeCell ref="D74:E74"/>
    <mergeCell ref="G74:L74"/>
    <mergeCell ref="C83:E83"/>
    <mergeCell ref="G83:L83"/>
    <mergeCell ref="D84:E84"/>
    <mergeCell ref="G84:L84"/>
    <mergeCell ref="D85:E85"/>
    <mergeCell ref="G85:L85"/>
    <mergeCell ref="G79:L79"/>
    <mergeCell ref="D80:E80"/>
    <mergeCell ref="G80:L80"/>
    <mergeCell ref="D81:E81"/>
    <mergeCell ref="G81:L81"/>
    <mergeCell ref="D82:E82"/>
    <mergeCell ref="G82:L82"/>
    <mergeCell ref="D89:E89"/>
    <mergeCell ref="G89:L89"/>
    <mergeCell ref="D90:E90"/>
    <mergeCell ref="G90:L90"/>
    <mergeCell ref="D91:E91"/>
    <mergeCell ref="G91:L91"/>
    <mergeCell ref="D86:E86"/>
    <mergeCell ref="G86:L86"/>
    <mergeCell ref="D87:E87"/>
    <mergeCell ref="G87:L87"/>
    <mergeCell ref="D88:E88"/>
    <mergeCell ref="G88:L88"/>
    <mergeCell ref="G96:L96"/>
    <mergeCell ref="D97:E97"/>
    <mergeCell ref="G97:L97"/>
    <mergeCell ref="D98:E98"/>
    <mergeCell ref="G98:L98"/>
    <mergeCell ref="D99:E99"/>
    <mergeCell ref="G99:L99"/>
    <mergeCell ref="D92:E92"/>
    <mergeCell ref="G92:L92"/>
    <mergeCell ref="D93:E93"/>
    <mergeCell ref="G93:L93"/>
    <mergeCell ref="G94:L94"/>
    <mergeCell ref="G95:L95"/>
    <mergeCell ref="C103:E103"/>
    <mergeCell ref="G103:L103"/>
    <mergeCell ref="D104:E104"/>
    <mergeCell ref="G104:L104"/>
    <mergeCell ref="D105:E105"/>
    <mergeCell ref="G105:L105"/>
    <mergeCell ref="D100:E100"/>
    <mergeCell ref="G100:L100"/>
    <mergeCell ref="D101:E101"/>
    <mergeCell ref="G101:L101"/>
    <mergeCell ref="D102:E102"/>
    <mergeCell ref="G102:L102"/>
    <mergeCell ref="G112:L112"/>
    <mergeCell ref="G113:L113"/>
    <mergeCell ref="D114:E114"/>
    <mergeCell ref="G114:L114"/>
    <mergeCell ref="D115:E115"/>
    <mergeCell ref="G115:L115"/>
    <mergeCell ref="G106:L106"/>
    <mergeCell ref="G107:L107"/>
    <mergeCell ref="G108:L108"/>
    <mergeCell ref="G109:L109"/>
    <mergeCell ref="G110:L110"/>
    <mergeCell ref="G111:L111"/>
    <mergeCell ref="C119:E119"/>
    <mergeCell ref="G119:L119"/>
    <mergeCell ref="D120:E120"/>
    <mergeCell ref="G120:L120"/>
    <mergeCell ref="D121:E121"/>
    <mergeCell ref="G121:L121"/>
    <mergeCell ref="D116:E116"/>
    <mergeCell ref="G116:L116"/>
    <mergeCell ref="D117:E117"/>
    <mergeCell ref="G117:L117"/>
    <mergeCell ref="D118:E118"/>
    <mergeCell ref="G118:L118"/>
    <mergeCell ref="D125:E125"/>
    <mergeCell ref="G125:L125"/>
    <mergeCell ref="G128:L128"/>
    <mergeCell ref="C132:E132"/>
    <mergeCell ref="G132:L132"/>
    <mergeCell ref="A133:B133"/>
    <mergeCell ref="D133:E133"/>
    <mergeCell ref="G133:L133"/>
    <mergeCell ref="D122:E122"/>
    <mergeCell ref="G122:L122"/>
    <mergeCell ref="D123:E123"/>
    <mergeCell ref="G123:L123"/>
    <mergeCell ref="D124:E124"/>
    <mergeCell ref="G124:L124"/>
    <mergeCell ref="G138:L138"/>
    <mergeCell ref="A139:B139"/>
    <mergeCell ref="D139:E139"/>
    <mergeCell ref="G139:L139"/>
    <mergeCell ref="A134:B134"/>
    <mergeCell ref="D134:E134"/>
    <mergeCell ref="G134:L134"/>
    <mergeCell ref="C136:E136"/>
    <mergeCell ref="G136:L136"/>
    <mergeCell ref="A22:E22"/>
    <mergeCell ref="G34:L34"/>
    <mergeCell ref="D34:E34"/>
    <mergeCell ref="G33:L33"/>
    <mergeCell ref="D33:E33"/>
    <mergeCell ref="G32:L32"/>
    <mergeCell ref="C32:E32"/>
    <mergeCell ref="N153:AA153"/>
    <mergeCell ref="G57:L57"/>
    <mergeCell ref="D57:E57"/>
    <mergeCell ref="G56:L56"/>
    <mergeCell ref="D56:E56"/>
    <mergeCell ref="G55:L55"/>
    <mergeCell ref="D55:E55"/>
    <mergeCell ref="D140:E140"/>
    <mergeCell ref="G140:L140"/>
    <mergeCell ref="C143:E143"/>
    <mergeCell ref="G143:L143"/>
    <mergeCell ref="A145:E145"/>
    <mergeCell ref="G145:L145"/>
    <mergeCell ref="A137:B137"/>
    <mergeCell ref="D137:E137"/>
    <mergeCell ref="G137:L137"/>
    <mergeCell ref="D138:E138"/>
  </mergeCells>
  <printOptions horizontalCentered="1"/>
  <pageMargins left="0.25" right="0.25" top="0.75" bottom="0.75" header="0.3" footer="0.3"/>
  <pageSetup paperSize="9" scale="18" orientation="landscape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2017</vt:lpstr>
      <vt:lpstr>'План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Наталья</cp:lastModifiedBy>
  <cp:lastPrinted>2017-10-05T13:04:03Z</cp:lastPrinted>
  <dcterms:created xsi:type="dcterms:W3CDTF">2006-11-22T08:16:37Z</dcterms:created>
  <dcterms:modified xsi:type="dcterms:W3CDTF">2017-10-16T12:29:08Z</dcterms:modified>
</cp:coreProperties>
</file>